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1760" activeTab="2"/>
  </bookViews>
  <sheets>
    <sheet name="Blühstreifen A (einsömmrig)" sheetId="3" r:id="rId1"/>
    <sheet name="Blühstreifen A (überjährig)" sheetId="1" r:id="rId2"/>
    <sheet name="Blühstreifen B (mehrjährig)" sheetId="2" r:id="rId3"/>
  </sheets>
  <externalReferences>
    <externalReference r:id="rId4"/>
    <externalReference r:id="rId5"/>
    <externalReference r:id="rId6"/>
    <externalReference r:id="rId7"/>
  </externalReferences>
  <definedNames>
    <definedName name="_ddD30" localSheetId="0">#REF!</definedName>
    <definedName name="_ddD30" localSheetId="1">#REF!</definedName>
    <definedName name="_ddD30" localSheetId="2">#REF!</definedName>
    <definedName name="_ddD30">#REF!</definedName>
    <definedName name="_ddE30" localSheetId="0">#REF!</definedName>
    <definedName name="_ddE30" localSheetId="1">#REF!</definedName>
    <definedName name="_ddE30" localSheetId="2">#REF!</definedName>
    <definedName name="_ddE30">#REF!</definedName>
    <definedName name="_ddF30" localSheetId="0">#REF!</definedName>
    <definedName name="_ddF30" localSheetId="1">#REF!</definedName>
    <definedName name="_ddF30" localSheetId="2">#REF!</definedName>
    <definedName name="_ddF30">#REF!</definedName>
    <definedName name="_ddG30" localSheetId="0">#REF!</definedName>
    <definedName name="_ddG30" localSheetId="1">#REF!</definedName>
    <definedName name="_ddG30" localSheetId="2">#REF!</definedName>
    <definedName name="_ddG30">#REF!</definedName>
    <definedName name="_ddH30" localSheetId="0">#REF!</definedName>
    <definedName name="_ddH30" localSheetId="1">#REF!</definedName>
    <definedName name="_ddH30" localSheetId="2">#REF!</definedName>
    <definedName name="_ddH30">#REF!</definedName>
    <definedName name="_ddI30" localSheetId="0">#REF!</definedName>
    <definedName name="_ddI30" localSheetId="1">#REF!</definedName>
    <definedName name="_ddI30" localSheetId="2">#REF!</definedName>
    <definedName name="_ddI30">#REF!</definedName>
    <definedName name="_ddJ30" localSheetId="0">#REF!</definedName>
    <definedName name="_ddJ30" localSheetId="1">#REF!</definedName>
    <definedName name="_ddJ30" localSheetId="2">#REF!</definedName>
    <definedName name="_ddJ30">#REF!</definedName>
    <definedName name="_ddK30" localSheetId="0">#REF!</definedName>
    <definedName name="_ddK30" localSheetId="1">#REF!</definedName>
    <definedName name="_ddK30" localSheetId="2">#REF!</definedName>
    <definedName name="_ddK30">#REF!</definedName>
    <definedName name="_ddL30" localSheetId="0">#REF!</definedName>
    <definedName name="_ddL30" localSheetId="1">#REF!</definedName>
    <definedName name="_ddL30" localSheetId="2">#REF!</definedName>
    <definedName name="_ddL30">#REF!</definedName>
    <definedName name="_ddM30" localSheetId="0">#REF!</definedName>
    <definedName name="_ddM30" localSheetId="1">#REF!</definedName>
    <definedName name="_ddM30" localSheetId="2">#REF!</definedName>
    <definedName name="_ddM30">#REF!</definedName>
    <definedName name="_ddN30" localSheetId="0">#REF!</definedName>
    <definedName name="_ddN30" localSheetId="1">#REF!</definedName>
    <definedName name="_ddN30" localSheetId="2">#REF!</definedName>
    <definedName name="_ddN30">#REF!</definedName>
    <definedName name="_ddO30" localSheetId="0">#REF!</definedName>
    <definedName name="_ddO30" localSheetId="1">#REF!</definedName>
    <definedName name="_ddO30" localSheetId="2">#REF!</definedName>
    <definedName name="_ddO30">#REF!</definedName>
    <definedName name="_mD30" localSheetId="0">#REF!</definedName>
    <definedName name="_mD30" localSheetId="1">#REF!</definedName>
    <definedName name="_mD30" localSheetId="2">#REF!</definedName>
    <definedName name="_mD30">#REF!</definedName>
    <definedName name="_me30" localSheetId="0">#REF!</definedName>
    <definedName name="_me30" localSheetId="1">#REF!</definedName>
    <definedName name="_me30" localSheetId="2">#REF!</definedName>
    <definedName name="_me30">#REF!</definedName>
    <definedName name="_mF30" localSheetId="0">#REF!</definedName>
    <definedName name="_mF30" localSheetId="1">#REF!</definedName>
    <definedName name="_mF30" localSheetId="2">#REF!</definedName>
    <definedName name="_mF30">#REF!</definedName>
    <definedName name="_mG30" localSheetId="0">#REF!</definedName>
    <definedName name="_mG30" localSheetId="1">#REF!</definedName>
    <definedName name="_mG30" localSheetId="2">#REF!</definedName>
    <definedName name="_mG30">#REF!</definedName>
    <definedName name="_mH30" localSheetId="0">#REF!</definedName>
    <definedName name="_mH30" localSheetId="1">#REF!</definedName>
    <definedName name="_mH30" localSheetId="2">#REF!</definedName>
    <definedName name="_mH30">#REF!</definedName>
    <definedName name="_mI30" localSheetId="0">#REF!</definedName>
    <definedName name="_mI30" localSheetId="1">#REF!</definedName>
    <definedName name="_mI30" localSheetId="2">#REF!</definedName>
    <definedName name="_mI30">#REF!</definedName>
    <definedName name="_mJ30" localSheetId="0">#REF!</definedName>
    <definedName name="_mJ30" localSheetId="1">#REF!</definedName>
    <definedName name="_mJ30" localSheetId="2">#REF!</definedName>
    <definedName name="_mJ30">#REF!</definedName>
    <definedName name="_mK30" localSheetId="0">#REF!</definedName>
    <definedName name="_mK30" localSheetId="1">#REF!</definedName>
    <definedName name="_mK30" localSheetId="2">#REF!</definedName>
    <definedName name="_mK30">#REF!</definedName>
    <definedName name="_mL30" localSheetId="0">#REF!</definedName>
    <definedName name="_mL30" localSheetId="1">#REF!</definedName>
    <definedName name="_mL30" localSheetId="2">#REF!</definedName>
    <definedName name="_mL30">#REF!</definedName>
    <definedName name="_mM30" localSheetId="0">#REF!</definedName>
    <definedName name="_mM30" localSheetId="1">#REF!</definedName>
    <definedName name="_mM30" localSheetId="2">#REF!</definedName>
    <definedName name="_mM30">#REF!</definedName>
    <definedName name="_mN30" localSheetId="0">#REF!</definedName>
    <definedName name="_mN30" localSheetId="1">#REF!</definedName>
    <definedName name="_mN30" localSheetId="2">#REF!</definedName>
    <definedName name="_mN30">#REF!</definedName>
    <definedName name="_qw1" localSheetId="0">#REF!</definedName>
    <definedName name="_qw1" localSheetId="2">#REF!</definedName>
    <definedName name="_qw1">#REF!</definedName>
    <definedName name="_xD32" localSheetId="0">#REF!</definedName>
    <definedName name="_xD32" localSheetId="1">#REF!</definedName>
    <definedName name="_xD32" localSheetId="2">#REF!</definedName>
    <definedName name="_xD32">#REF!</definedName>
    <definedName name="a" localSheetId="0">#REF!</definedName>
    <definedName name="a" localSheetId="2">#REF!</definedName>
    <definedName name="a">#REF!</definedName>
    <definedName name="e" localSheetId="0">#REF!</definedName>
    <definedName name="e" localSheetId="1">#REF!</definedName>
    <definedName name="e" localSheetId="2">#REF!</definedName>
    <definedName name="e">#REF!</definedName>
    <definedName name="f" localSheetId="0">#REF!</definedName>
    <definedName name="f" localSheetId="1">#REF!</definedName>
    <definedName name="f" localSheetId="2">#REF!</definedName>
    <definedName name="f">#REF!</definedName>
    <definedName name="g" localSheetId="0">#REF!</definedName>
    <definedName name="g" localSheetId="1">#REF!</definedName>
    <definedName name="g" localSheetId="2">#REF!</definedName>
    <definedName name="g">#REF!</definedName>
    <definedName name="Gesamtmittel" localSheetId="0">[1]Dasselsbruch_1!#REF!</definedName>
    <definedName name="Gesamtmittel" localSheetId="1">[1]Dasselsbruch_1!#REF!</definedName>
    <definedName name="Gesamtmittel" localSheetId="2">[1]Dasselsbruch_1!#REF!</definedName>
    <definedName name="Gesamtmittel">[1]Dasselsbruch_1!#REF!</definedName>
    <definedName name="Gesamtmittel2" localSheetId="0">[1]Dasselsbruch_1!#REF!</definedName>
    <definedName name="Gesamtmittel2" localSheetId="1">[1]Dasselsbruch_1!#REF!</definedName>
    <definedName name="Gesamtmittel2" localSheetId="2">[1]Dasselsbruch_1!#REF!</definedName>
    <definedName name="Gesamtmittel2">[1]Dasselsbruch_1!#REF!</definedName>
    <definedName name="h" localSheetId="0">#REF!</definedName>
    <definedName name="h" localSheetId="1">#REF!</definedName>
    <definedName name="h" localSheetId="2">#REF!</definedName>
    <definedName name="h">#REF!</definedName>
    <definedName name="JahresertragMV" localSheetId="0">[1]Dasselsbruch_1!#REF!</definedName>
    <definedName name="JahresertragMV" localSheetId="1">[1]Dasselsbruch_1!#REF!</definedName>
    <definedName name="JahresertragMV" localSheetId="2">[1]Dasselsbruch_1!#REF!</definedName>
    <definedName name="JahresertragMV">[1]Dasselsbruch_1!#REF!</definedName>
    <definedName name="k" localSheetId="0">#REF!</definedName>
    <definedName name="k" localSheetId="1">#REF!</definedName>
    <definedName name="k" localSheetId="2">#REF!</definedName>
    <definedName name="k">#REF!</definedName>
    <definedName name="l" localSheetId="0">#REF!</definedName>
    <definedName name="l" localSheetId="1">#REF!</definedName>
    <definedName name="l" localSheetId="2">#REF!</definedName>
    <definedName name="l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n" localSheetId="0">#REF!</definedName>
    <definedName name="n" localSheetId="1">#REF!</definedName>
    <definedName name="n" localSheetId="2">#REF!</definedName>
    <definedName name="n">#REF!</definedName>
    <definedName name="ö" localSheetId="0">#REF!</definedName>
    <definedName name="ö" localSheetId="1">#REF!</definedName>
    <definedName name="ö" localSheetId="2">#REF!</definedName>
    <definedName name="ö">#REF!</definedName>
    <definedName name="qay" localSheetId="0">#REF!</definedName>
    <definedName name="qay" localSheetId="2">#REF!</definedName>
    <definedName name="qay">#REF!</definedName>
    <definedName name="qq" localSheetId="0">#REF!</definedName>
    <definedName name="qq" localSheetId="2">#REF!</definedName>
    <definedName name="qq">#REF!</definedName>
    <definedName name="test" localSheetId="0">'[2]Norddt. Gesamt 1996'!#REF!</definedName>
    <definedName name="test" localSheetId="1">'[2]Norddt. Gesamt 1996'!#REF!</definedName>
    <definedName name="test" localSheetId="2">'[2]Norddt. Gesamt 1996'!#REF!</definedName>
    <definedName name="test">'[2]Norddt. Gesamt 1996'!#REF!</definedName>
    <definedName name="test1" localSheetId="0">#REF!</definedName>
    <definedName name="test1" localSheetId="1">#REF!</definedName>
    <definedName name="test1" localSheetId="2">#REF!</definedName>
    <definedName name="test1">#REF!</definedName>
    <definedName name="test2" localSheetId="0">'[2]Norddt. Gesamt 1996'!#REF!</definedName>
    <definedName name="test2" localSheetId="1">'[2]Norddt. Gesamt 1996'!#REF!</definedName>
    <definedName name="test2" localSheetId="2">'[2]Norddt. Gesamt 1996'!#REF!</definedName>
    <definedName name="test2">'[2]Norddt. Gesamt 1996'!#REF!</definedName>
    <definedName name="test3" localSheetId="0">'[3]Schuby I'!#REF!</definedName>
    <definedName name="test3" localSheetId="1">'[3]Schuby I'!#REF!</definedName>
    <definedName name="test3" localSheetId="2">'[3]Schuby I'!#REF!</definedName>
    <definedName name="test3">'[3]Schuby I'!#REF!</definedName>
    <definedName name="test4" localSheetId="0">'[3]Schuby I'!#REF!</definedName>
    <definedName name="test4" localSheetId="1">'[3]Schuby I'!#REF!</definedName>
    <definedName name="test4" localSheetId="2">'[3]Schuby I'!#REF!</definedName>
    <definedName name="test4">'[3]Schuby I'!#REF!</definedName>
    <definedName name="TMVRS97" localSheetId="0">'[4]Schuby I'!#REF!</definedName>
    <definedName name="TMVRS97" localSheetId="1">'[4]Schuby I'!#REF!</definedName>
    <definedName name="TMVRS97" localSheetId="2">'[4]Schuby I'!#REF!</definedName>
    <definedName name="TMVRS97">'[4]Schuby I'!#REF!</definedName>
    <definedName name="TMVRS97b" localSheetId="0">'[3]Schuby I'!#REF!</definedName>
    <definedName name="TMVRS97b" localSheetId="1">'[3]Schuby I'!#REF!</definedName>
    <definedName name="TMVRS97b" localSheetId="2">'[3]Schuby I'!#REF!</definedName>
    <definedName name="TMVRS97b">'[3]Schuby I'!#REF!</definedName>
    <definedName name="tw" localSheetId="0">#REF!</definedName>
    <definedName name="tw" localSheetId="1">#REF!</definedName>
    <definedName name="tw" localSheetId="2">#REF!</definedName>
    <definedName name="tw">#REF!</definedName>
    <definedName name="vrs1s" localSheetId="0">#REF!</definedName>
    <definedName name="vrs1s" localSheetId="1">#REF!</definedName>
    <definedName name="vrs1s" localSheetId="2">#REF!</definedName>
    <definedName name="vrs1s">#REF!</definedName>
    <definedName name="vrs2s" localSheetId="0">#REF!</definedName>
    <definedName name="vrs2s" localSheetId="1">#REF!</definedName>
    <definedName name="vrs2s" localSheetId="2">#REF!</definedName>
    <definedName name="vrs2s">#REF!</definedName>
    <definedName name="vrs3s" localSheetId="0">#REF!</definedName>
    <definedName name="vrs3s" localSheetId="1">#REF!</definedName>
    <definedName name="vrs3s" localSheetId="2">#REF!</definedName>
    <definedName name="vrs3s">#REF!</definedName>
    <definedName name="vrs4s" localSheetId="0">#REF!</definedName>
    <definedName name="vrs4s" localSheetId="1">#REF!</definedName>
    <definedName name="vrs4s" localSheetId="2">#REF!</definedName>
    <definedName name="vrs4s">#REF!</definedName>
    <definedName name="vrs5s" localSheetId="0">#REF!</definedName>
    <definedName name="vrs5s" localSheetId="1">#REF!</definedName>
    <definedName name="vrs5s" localSheetId="2">#REF!</definedName>
    <definedName name="vrs5s">#REF!</definedName>
    <definedName name="vrs6s" localSheetId="0">#REF!</definedName>
    <definedName name="vrs6s" localSheetId="1">#REF!</definedName>
    <definedName name="vrs6s" localSheetId="2">#REF!</definedName>
    <definedName name="vrs6s">#REF!</definedName>
    <definedName name="vrs7s" localSheetId="0">#REF!</definedName>
    <definedName name="vrs7s" localSheetId="1">#REF!</definedName>
    <definedName name="vrs7s" localSheetId="2">#REF!</definedName>
    <definedName name="vrs7s">#REF!</definedName>
    <definedName name="vrs7sb" localSheetId="0">#REF!</definedName>
    <definedName name="vrs7sb" localSheetId="1">#REF!</definedName>
    <definedName name="vrs7sb" localSheetId="2">#REF!</definedName>
    <definedName name="vrs7sb">#REF!</definedName>
    <definedName name="vrsfusarium" localSheetId="0">#REF!</definedName>
    <definedName name="vrsfusarium" localSheetId="1">#REF!</definedName>
    <definedName name="vrsfusarium" localSheetId="2">#REF!</definedName>
    <definedName name="vrsfusarium">#REF!</definedName>
    <definedName name="vrsnw" localSheetId="0">#REF!</definedName>
    <definedName name="vrsnw" localSheetId="1">#REF!</definedName>
    <definedName name="vrsnw" localSheetId="2">#REF!</definedName>
    <definedName name="vrsnw">#REF!</definedName>
    <definedName name="vrstot" localSheetId="0">#REF!</definedName>
    <definedName name="vrstot" localSheetId="1">#REF!</definedName>
    <definedName name="vrstot" localSheetId="2">#REF!</definedName>
    <definedName name="vrstot">#REF!</definedName>
    <definedName name="vrsvw" localSheetId="0">#REF!</definedName>
    <definedName name="vrsvw" localSheetId="1">#REF!</definedName>
    <definedName name="vrsvw" localSheetId="2">#REF!</definedName>
    <definedName name="vrsvw">#REF!</definedName>
    <definedName name="vrsws" localSheetId="0">#REF!</definedName>
    <definedName name="vrsws" localSheetId="1">#REF!</definedName>
    <definedName name="vrsws" localSheetId="2">#REF!</definedName>
    <definedName name="vrsws">#REF!</definedName>
    <definedName name="w" localSheetId="0">#REF!</definedName>
    <definedName name="w" localSheetId="1">#REF!</definedName>
    <definedName name="w" localSheetId="2">#REF!</definedName>
    <definedName name="w">#REF!</definedName>
    <definedName name="x" localSheetId="0">#REF!</definedName>
    <definedName name="x" localSheetId="1">#REF!</definedName>
    <definedName name="x" localSheetId="2">#REF!</definedName>
    <definedName name="x">#REF!</definedName>
    <definedName name="y" localSheetId="0">#REF!</definedName>
    <definedName name="y" localSheetId="1">#REF!</definedName>
    <definedName name="y" localSheetId="2">#REF!</definedName>
    <definedName name="y">#REF!</definedName>
  </definedNames>
  <calcPr calcId="145621"/>
</workbook>
</file>

<file path=xl/calcChain.xml><?xml version="1.0" encoding="utf-8"?>
<calcChain xmlns="http://schemas.openxmlformats.org/spreadsheetml/2006/main">
  <c r="J70" i="2" l="1"/>
  <c r="L40" i="2"/>
  <c r="L39" i="2"/>
  <c r="K31" i="1"/>
  <c r="K30" i="1"/>
  <c r="K29" i="1"/>
  <c r="K25" i="3"/>
  <c r="K24" i="3"/>
  <c r="J54" i="3"/>
  <c r="J61" i="1"/>
  <c r="J55" i="3"/>
  <c r="J52" i="3"/>
  <c r="M51" i="3"/>
  <c r="N51" i="3" s="1"/>
  <c r="M50" i="3"/>
  <c r="N50" i="3" s="1"/>
  <c r="M49" i="3"/>
  <c r="N49" i="3" s="1"/>
  <c r="M48" i="3"/>
  <c r="N48" i="3" s="1"/>
  <c r="M47" i="3"/>
  <c r="N47" i="3" s="1"/>
  <c r="L47" i="3"/>
  <c r="K47" i="3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L26" i="3"/>
  <c r="K26" i="3"/>
  <c r="M25" i="3"/>
  <c r="M24" i="3"/>
  <c r="L24" i="3"/>
  <c r="M23" i="3"/>
  <c r="M22" i="3"/>
  <c r="L22" i="3"/>
  <c r="M21" i="3"/>
  <c r="N21" i="3" s="1"/>
  <c r="Q21" i="3" s="1"/>
  <c r="M20" i="3"/>
  <c r="M19" i="3"/>
  <c r="M18" i="3"/>
  <c r="M17" i="3"/>
  <c r="M16" i="3"/>
  <c r="M15" i="3"/>
  <c r="M14" i="3"/>
  <c r="L14" i="3"/>
  <c r="K14" i="3"/>
  <c r="M13" i="3"/>
  <c r="M12" i="3"/>
  <c r="M11" i="3"/>
  <c r="M10" i="3"/>
  <c r="M9" i="3"/>
  <c r="M8" i="3"/>
  <c r="M7" i="3"/>
  <c r="M6" i="3"/>
  <c r="M5" i="3"/>
  <c r="L5" i="3"/>
  <c r="K5" i="3"/>
  <c r="M52" i="3" l="1"/>
  <c r="N9" i="3" s="1"/>
  <c r="Q9" i="3" s="1"/>
  <c r="K52" i="3"/>
  <c r="L52" i="3"/>
  <c r="P47" i="3"/>
  <c r="O47" i="3"/>
  <c r="P26" i="3"/>
  <c r="O26" i="3"/>
  <c r="N23" i="3" l="1"/>
  <c r="Q23" i="3" s="1"/>
  <c r="N22" i="3"/>
  <c r="N18" i="3"/>
  <c r="Q18" i="3" s="1"/>
  <c r="N16" i="3"/>
  <c r="Q16" i="3" s="1"/>
  <c r="N13" i="3"/>
  <c r="Q13" i="3" s="1"/>
  <c r="N12" i="3"/>
  <c r="Q12" i="3" s="1"/>
  <c r="N11" i="3"/>
  <c r="Q11" i="3" s="1"/>
  <c r="N6" i="3"/>
  <c r="Q6" i="3" s="1"/>
  <c r="N5" i="3"/>
  <c r="Q5" i="3" s="1"/>
  <c r="N8" i="3"/>
  <c r="Q8" i="3" s="1"/>
  <c r="N24" i="3"/>
  <c r="Q24" i="3" s="1"/>
  <c r="N25" i="3"/>
  <c r="Q25" i="3" s="1"/>
  <c r="N19" i="3"/>
  <c r="Q19" i="3" s="1"/>
  <c r="N7" i="3"/>
  <c r="Q7" i="3" s="1"/>
  <c r="N15" i="3"/>
  <c r="Q15" i="3" s="1"/>
  <c r="N20" i="3"/>
  <c r="Q20" i="3" s="1"/>
  <c r="N14" i="3"/>
  <c r="Q14" i="3" s="1"/>
  <c r="N17" i="3"/>
  <c r="Q17" i="3" s="1"/>
  <c r="N10" i="3"/>
  <c r="Q10" i="3" s="1"/>
  <c r="Q22" i="3" l="1"/>
  <c r="Q55" i="3" s="1"/>
  <c r="J56" i="3" s="1"/>
  <c r="P22" i="3"/>
  <c r="O24" i="3"/>
  <c r="O5" i="3"/>
  <c r="P24" i="3"/>
  <c r="N52" i="3"/>
  <c r="P14" i="3"/>
  <c r="O14" i="3"/>
  <c r="P5" i="3"/>
  <c r="P52" i="3" l="1"/>
  <c r="O52" i="3"/>
  <c r="J71" i="2" l="1"/>
  <c r="J68" i="2"/>
  <c r="M67" i="2"/>
  <c r="N67" i="2" s="1"/>
  <c r="M66" i="2"/>
  <c r="N66" i="2" s="1"/>
  <c r="M65" i="2"/>
  <c r="N65" i="2" s="1"/>
  <c r="M64" i="2"/>
  <c r="N64" i="2" s="1"/>
  <c r="M63" i="2"/>
  <c r="N63" i="2" s="1"/>
  <c r="L63" i="2"/>
  <c r="K63" i="2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L42" i="2"/>
  <c r="K42" i="2"/>
  <c r="M41" i="2"/>
  <c r="M40" i="2"/>
  <c r="N40" i="2" s="1"/>
  <c r="Q40" i="2" s="1"/>
  <c r="M39" i="2"/>
  <c r="N39" i="2" s="1"/>
  <c r="Q39" i="2" s="1"/>
  <c r="M38" i="2"/>
  <c r="K38" i="2"/>
  <c r="L38" i="2" s="1"/>
  <c r="M37" i="2"/>
  <c r="M36" i="2"/>
  <c r="N36" i="2" s="1"/>
  <c r="Q36" i="2" s="1"/>
  <c r="M35" i="2"/>
  <c r="N35" i="2" s="1"/>
  <c r="Q35" i="2" s="1"/>
  <c r="M34" i="2"/>
  <c r="M33" i="2"/>
  <c r="N33" i="2" s="1"/>
  <c r="Q33" i="2" s="1"/>
  <c r="M32" i="2"/>
  <c r="M31" i="2"/>
  <c r="N31" i="2" s="1"/>
  <c r="Q31" i="2" s="1"/>
  <c r="L31" i="2"/>
  <c r="M30" i="2"/>
  <c r="N30" i="2" s="1"/>
  <c r="Q30" i="2" s="1"/>
  <c r="M29" i="2"/>
  <c r="M28" i="2"/>
  <c r="M27" i="2"/>
  <c r="N27" i="2" s="1"/>
  <c r="Q27" i="2" s="1"/>
  <c r="M26" i="2"/>
  <c r="M25" i="2"/>
  <c r="N25" i="2" s="1"/>
  <c r="Q25" i="2" s="1"/>
  <c r="M24" i="2"/>
  <c r="M23" i="2"/>
  <c r="L23" i="2"/>
  <c r="K23" i="2"/>
  <c r="M22" i="2"/>
  <c r="N22" i="2" s="1"/>
  <c r="Q22" i="2" s="1"/>
  <c r="M21" i="2"/>
  <c r="M20" i="2"/>
  <c r="N20" i="2" s="1"/>
  <c r="Q20" i="2" s="1"/>
  <c r="M19" i="2"/>
  <c r="N19" i="2" s="1"/>
  <c r="Q19" i="2" s="1"/>
  <c r="M18" i="2"/>
  <c r="M17" i="2"/>
  <c r="N17" i="2" s="1"/>
  <c r="Q17" i="2" s="1"/>
  <c r="M16" i="2"/>
  <c r="M15" i="2"/>
  <c r="M14" i="2"/>
  <c r="M13" i="2"/>
  <c r="M12" i="2"/>
  <c r="L12" i="2"/>
  <c r="K12" i="2"/>
  <c r="M11" i="2"/>
  <c r="N11" i="2" s="1"/>
  <c r="Q11" i="2" s="1"/>
  <c r="M10" i="2"/>
  <c r="M9" i="2"/>
  <c r="M8" i="2"/>
  <c r="N8" i="2" s="1"/>
  <c r="Q8" i="2" s="1"/>
  <c r="M7" i="2"/>
  <c r="M6" i="2"/>
  <c r="N6" i="2" s="1"/>
  <c r="Q6" i="2" s="1"/>
  <c r="M5" i="2"/>
  <c r="L5" i="2"/>
  <c r="K5" i="2"/>
  <c r="J62" i="1"/>
  <c r="J59" i="1"/>
  <c r="M58" i="1"/>
  <c r="N58" i="1" s="1"/>
  <c r="M57" i="1"/>
  <c r="N57" i="1" s="1"/>
  <c r="M56" i="1"/>
  <c r="N56" i="1" s="1"/>
  <c r="M55" i="1"/>
  <c r="N55" i="1" s="1"/>
  <c r="M54" i="1"/>
  <c r="N54" i="1" s="1"/>
  <c r="L54" i="1"/>
  <c r="K54" i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L33" i="1"/>
  <c r="K33" i="1"/>
  <c r="M32" i="1"/>
  <c r="M31" i="1"/>
  <c r="M30" i="1"/>
  <c r="M29" i="1"/>
  <c r="L29" i="1"/>
  <c r="M28" i="1"/>
  <c r="N28" i="1" s="1"/>
  <c r="Q28" i="1" s="1"/>
  <c r="M27" i="1"/>
  <c r="L27" i="1"/>
  <c r="M26" i="1"/>
  <c r="N26" i="1" s="1"/>
  <c r="Q26" i="1" s="1"/>
  <c r="M25" i="1"/>
  <c r="M24" i="1"/>
  <c r="M23" i="1"/>
  <c r="M22" i="1"/>
  <c r="M21" i="1"/>
  <c r="M20" i="1"/>
  <c r="M19" i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L8" i="1"/>
  <c r="K8" i="1"/>
  <c r="M7" i="1"/>
  <c r="M6" i="1"/>
  <c r="M5" i="1"/>
  <c r="L5" i="1"/>
  <c r="K5" i="1"/>
  <c r="N34" i="2" l="1"/>
  <c r="Q34" i="2" s="1"/>
  <c r="K68" i="2"/>
  <c r="L68" i="2"/>
  <c r="M68" i="2"/>
  <c r="N9" i="2" s="1"/>
  <c r="Q9" i="2" s="1"/>
  <c r="N13" i="2"/>
  <c r="Q13" i="2" s="1"/>
  <c r="N21" i="2"/>
  <c r="Q21" i="2" s="1"/>
  <c r="N26" i="2"/>
  <c r="Q26" i="2" s="1"/>
  <c r="N23" i="2"/>
  <c r="Q23" i="2" s="1"/>
  <c r="P63" i="2"/>
  <c r="O63" i="2"/>
  <c r="P42" i="2"/>
  <c r="O42" i="2"/>
  <c r="N12" i="2"/>
  <c r="Q12" i="2" s="1"/>
  <c r="N29" i="2"/>
  <c r="Q29" i="2" s="1"/>
  <c r="N41" i="2"/>
  <c r="Q41" i="2" s="1"/>
  <c r="N5" i="2"/>
  <c r="Q5" i="2" s="1"/>
  <c r="L59" i="1"/>
  <c r="O54" i="1"/>
  <c r="P54" i="1"/>
  <c r="M59" i="1"/>
  <c r="N11" i="1" s="1"/>
  <c r="Q11" i="1" s="1"/>
  <c r="K59" i="1"/>
  <c r="P33" i="1"/>
  <c r="O33" i="1"/>
  <c r="N21" i="1" l="1"/>
  <c r="Q21" i="1" s="1"/>
  <c r="N16" i="1"/>
  <c r="Q16" i="1" s="1"/>
  <c r="N31" i="1"/>
  <c r="Q31" i="1" s="1"/>
  <c r="N18" i="1"/>
  <c r="Q18" i="1" s="1"/>
  <c r="N23" i="1"/>
  <c r="Q23" i="1" s="1"/>
  <c r="N27" i="1"/>
  <c r="Q27" i="1" s="1"/>
  <c r="N30" i="1"/>
  <c r="Q30" i="1" s="1"/>
  <c r="N29" i="1"/>
  <c r="Q29" i="1" s="1"/>
  <c r="N13" i="1"/>
  <c r="Q13" i="1" s="1"/>
  <c r="N10" i="1"/>
  <c r="Q10" i="1" s="1"/>
  <c r="N15" i="1"/>
  <c r="Q15" i="1" s="1"/>
  <c r="N6" i="1"/>
  <c r="Q6" i="1" s="1"/>
  <c r="N5" i="1"/>
  <c r="Q5" i="1" s="1"/>
  <c r="N7" i="1"/>
  <c r="Q7" i="1" s="1"/>
  <c r="N16" i="2"/>
  <c r="Q16" i="2" s="1"/>
  <c r="N28" i="2"/>
  <c r="Q28" i="2" s="1"/>
  <c r="N15" i="2"/>
  <c r="Q15" i="2" s="1"/>
  <c r="N18" i="2"/>
  <c r="Q18" i="2" s="1"/>
  <c r="N24" i="2"/>
  <c r="Q24" i="2" s="1"/>
  <c r="N32" i="2"/>
  <c r="Q32" i="2" s="1"/>
  <c r="N10" i="2"/>
  <c r="Q10" i="2" s="1"/>
  <c r="N38" i="2"/>
  <c r="N14" i="2"/>
  <c r="Q14" i="2" s="1"/>
  <c r="N37" i="2"/>
  <c r="N7" i="2"/>
  <c r="Q7" i="2" s="1"/>
  <c r="N22" i="1"/>
  <c r="Q22" i="1" s="1"/>
  <c r="N20" i="1"/>
  <c r="Q20" i="1" s="1"/>
  <c r="N17" i="1"/>
  <c r="Q17" i="1" s="1"/>
  <c r="N24" i="1"/>
  <c r="Q24" i="1" s="1"/>
  <c r="N8" i="1"/>
  <c r="Q8" i="1" s="1"/>
  <c r="N9" i="1"/>
  <c r="Q9" i="1" s="1"/>
  <c r="N25" i="1"/>
  <c r="Q25" i="1" s="1"/>
  <c r="N12" i="1"/>
  <c r="Q12" i="1" s="1"/>
  <c r="N32" i="1"/>
  <c r="Q32" i="1" s="1"/>
  <c r="N19" i="1"/>
  <c r="Q19" i="1" s="1"/>
  <c r="N14" i="1"/>
  <c r="Q14" i="1" s="1"/>
  <c r="P27" i="1" l="1"/>
  <c r="Q62" i="1"/>
  <c r="J63" i="1" s="1"/>
  <c r="O38" i="2"/>
  <c r="Q38" i="2"/>
  <c r="P31" i="2"/>
  <c r="Q37" i="2"/>
  <c r="P5" i="1"/>
  <c r="O5" i="1"/>
  <c r="P23" i="2"/>
  <c r="O12" i="2"/>
  <c r="P12" i="2"/>
  <c r="P38" i="2"/>
  <c r="P5" i="2"/>
  <c r="O23" i="2"/>
  <c r="N68" i="2"/>
  <c r="O5" i="2"/>
  <c r="P8" i="1"/>
  <c r="O19" i="1"/>
  <c r="P19" i="1"/>
  <c r="O29" i="1"/>
  <c r="P29" i="1"/>
  <c r="O8" i="1"/>
  <c r="N59" i="1"/>
  <c r="Q71" i="2" l="1"/>
  <c r="J72" i="2" s="1"/>
  <c r="P68" i="2"/>
  <c r="O68" i="2"/>
  <c r="O59" i="1"/>
  <c r="P59" i="1"/>
</calcChain>
</file>

<file path=xl/sharedStrings.xml><?xml version="1.0" encoding="utf-8"?>
<sst xmlns="http://schemas.openxmlformats.org/spreadsheetml/2006/main" count="291" uniqueCount="109">
  <si>
    <t>Arten</t>
  </si>
  <si>
    <t>Reinsaat-stärke, kg/ha</t>
  </si>
  <si>
    <t>TKG</t>
  </si>
  <si>
    <t>Reinsaat-stärke Kö/m²</t>
  </si>
  <si>
    <t>Gewichts-prozent der Gruppe für B</t>
  </si>
  <si>
    <t>Anteil bezogen auf Reinsaat-stärke</t>
  </si>
  <si>
    <t>Bestands-anteil (potentiell)</t>
  </si>
  <si>
    <t>Bestands-prozent der Gruppe für A</t>
  </si>
  <si>
    <t>Bestands-prozent der Gruppe für B</t>
  </si>
  <si>
    <t>kg/ha</t>
  </si>
  <si>
    <t>Alexandrinerklee</t>
  </si>
  <si>
    <t>Gelbsenf</t>
  </si>
  <si>
    <t>Hafer</t>
  </si>
  <si>
    <t>Inkarnatklee</t>
  </si>
  <si>
    <t>Ölrettich</t>
  </si>
  <si>
    <t>Perserklee</t>
  </si>
  <si>
    <t>Phacelia</t>
  </si>
  <si>
    <t>Ramtillkraut</t>
  </si>
  <si>
    <t>Rotklee</t>
  </si>
  <si>
    <t>Serradella</t>
  </si>
  <si>
    <t>Sommergerste</t>
  </si>
  <si>
    <t>Sommerraps</t>
  </si>
  <si>
    <t>Sonnenblume</t>
  </si>
  <si>
    <t>Weißklee</t>
  </si>
  <si>
    <t>Winterraps</t>
  </si>
  <si>
    <t>Winterrübsen</t>
  </si>
  <si>
    <t>A</t>
  </si>
  <si>
    <t>B</t>
  </si>
  <si>
    <t>Gräser</t>
  </si>
  <si>
    <t>Glatthafer</t>
  </si>
  <si>
    <t>Knaulgras</t>
  </si>
  <si>
    <t>Wiesenlieschgras</t>
  </si>
  <si>
    <t>Rohrglanzgras</t>
  </si>
  <si>
    <t>Rotschwingel</t>
  </si>
  <si>
    <t>Wiesenrispe</t>
  </si>
  <si>
    <t>Wiesenschwingel</t>
  </si>
  <si>
    <t>Zwischenfrüchte</t>
  </si>
  <si>
    <t>Öllein</t>
  </si>
  <si>
    <t>Herbstrübe</t>
  </si>
  <si>
    <t>Borretsch</t>
  </si>
  <si>
    <t>Leguminosen,     einjährig</t>
  </si>
  <si>
    <t>Futtererbse</t>
  </si>
  <si>
    <t>Lupine</t>
  </si>
  <si>
    <t>Saatwicke</t>
  </si>
  <si>
    <t>Zottelwicke</t>
  </si>
  <si>
    <t>Leguminosen, mehrjährig</t>
  </si>
  <si>
    <t>Esparsette</t>
  </si>
  <si>
    <t>Gelbklee</t>
  </si>
  <si>
    <t>Hornschotenklee</t>
  </si>
  <si>
    <t>Schwedenklee</t>
  </si>
  <si>
    <t xml:space="preserve">Blaue Luzerne </t>
  </si>
  <si>
    <t>Wildfutter-pflanzen</t>
  </si>
  <si>
    <t>Buchweizen (nicht steril)</t>
  </si>
  <si>
    <t>Futterkohl (Markstammkohl)</t>
  </si>
  <si>
    <t>Waldstaudenroggen</t>
  </si>
  <si>
    <t>Wildpflanzen³</t>
  </si>
  <si>
    <t>Kornblume</t>
  </si>
  <si>
    <t>Echte Kamille</t>
  </si>
  <si>
    <t>Wilde Möhre</t>
  </si>
  <si>
    <t>Spitzwegerich</t>
  </si>
  <si>
    <t>Schafgarbe</t>
  </si>
  <si>
    <t>Wiesenkerbel</t>
  </si>
  <si>
    <t>Gewöhnlicher Hornklee</t>
  </si>
  <si>
    <t>Weißes Labkraut</t>
  </si>
  <si>
    <t>Wiesen-Bärenklau</t>
  </si>
  <si>
    <t>Magerwiesen-Margerite 
(L. ircutianum)</t>
  </si>
  <si>
    <t>Rote Lichtnelke</t>
  </si>
  <si>
    <t>Echtes Johanniskraut</t>
  </si>
  <si>
    <t>Weiße Lichtnelke</t>
  </si>
  <si>
    <t>Weißer Steinklee</t>
  </si>
  <si>
    <t>Gelber Steinklee</t>
  </si>
  <si>
    <t>Odermennig</t>
  </si>
  <si>
    <t>Rainfarn</t>
  </si>
  <si>
    <t>Beifuß</t>
  </si>
  <si>
    <t>Schwarze Königskerze</t>
  </si>
  <si>
    <t>Getreide</t>
  </si>
  <si>
    <t>Mittel / Summe</t>
  </si>
  <si>
    <t>Artengruppe</t>
  </si>
  <si>
    <t>Mindestkriterien</t>
  </si>
  <si>
    <t>Anzahl</t>
  </si>
  <si>
    <t>%</t>
  </si>
  <si>
    <t>0-5</t>
  </si>
  <si>
    <t>15-70</t>
  </si>
  <si>
    <t xml:space="preserve">5-60 </t>
  </si>
  <si>
    <t>2-65</t>
  </si>
  <si>
    <t>10-25</t>
  </si>
  <si>
    <t>0-20</t>
  </si>
  <si>
    <t>5-25</t>
  </si>
  <si>
    <t>0-30</t>
  </si>
  <si>
    <t>Hinweis</t>
  </si>
  <si>
    <t>Artenzahl (mindestens 12!)</t>
  </si>
  <si>
    <t>Saatstärke (empfohlene Spanne: 10-35 kg)</t>
  </si>
  <si>
    <t>Blühstreifen A überjährig</t>
  </si>
  <si>
    <t>Blühstreifen A einsömmrig</t>
  </si>
  <si>
    <t>Saatstärke (empfohlene Spanne: 10-20 kg)</t>
  </si>
  <si>
    <r>
      <t>Klatschmohn</t>
    </r>
    <r>
      <rPr>
        <vertAlign val="superscript"/>
        <sz val="11"/>
        <color rgb="FFFF0000"/>
        <rFont val="Arial"/>
        <family val="2"/>
      </rPr>
      <t>4</t>
    </r>
  </si>
  <si>
    <r>
      <t>Wilde Karde</t>
    </r>
    <r>
      <rPr>
        <vertAlign val="superscript"/>
        <sz val="11"/>
        <color rgb="FFFF0000"/>
        <rFont val="Arial"/>
        <family val="2"/>
      </rPr>
      <t>4</t>
    </r>
  </si>
  <si>
    <t>0-3</t>
  </si>
  <si>
    <r>
      <t>Klatschmohn</t>
    </r>
    <r>
      <rPr>
        <vertAlign val="superscript"/>
        <sz val="12"/>
        <color rgb="FFFF0000"/>
        <rFont val="Arial"/>
        <family val="2"/>
      </rPr>
      <t>4</t>
    </r>
  </si>
  <si>
    <r>
      <t>Wilde Karde</t>
    </r>
    <r>
      <rPr>
        <vertAlign val="superscript"/>
        <sz val="12"/>
        <color rgb="FFFF0000"/>
        <rFont val="Arial"/>
        <family val="2"/>
      </rPr>
      <t>4</t>
    </r>
  </si>
  <si>
    <t>Gewichts-%</t>
  </si>
  <si>
    <t>Anzahl Arten</t>
  </si>
  <si>
    <t>Gewichts-% je Art</t>
  </si>
  <si>
    <t xml:space="preserve">Gewichts-% der Gruppe </t>
  </si>
  <si>
    <t>Summe Gewicht-%</t>
  </si>
  <si>
    <t>Gewichts-% der Gruppe</t>
  </si>
  <si>
    <t>Blühstreifen B mehrjährig</t>
  </si>
  <si>
    <t>%-Eingabe nur in den grünen Felder möglich!</t>
  </si>
  <si>
    <t>%-Eingabe nur in den grünen Feldern möglich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</si>
</sst>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vertAlign val="superscript"/>
      <sz val="12"/>
      <color rgb="FFFF0000"/>
      <name val="Arial"/>
      <family val="2"/>
    </font>
    <font>
      <b/>
      <sz val="12"/>
      <color theme="6" tint="-0.49998474074526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0" fillId="0" borderId="0"/>
  </cellStyleXfs>
  <cellXfs count="307">
    <xf numFmtId="0" fontId="0" fillId="0" borderId="0" xfId="0"/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Alignment="1" applyProtection="1">
      <alignment horizont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21" borderId="6" xfId="0" applyFont="1" applyFill="1" applyBorder="1" applyAlignment="1" applyProtection="1">
      <alignment horizontal="center" wrapText="1"/>
      <protection hidden="1"/>
    </xf>
    <xf numFmtId="0" fontId="3" fillId="2" borderId="6" xfId="0" applyFont="1" applyFill="1" applyBorder="1" applyAlignment="1" applyProtection="1">
      <alignment horizontal="center" wrapText="1"/>
      <protection hidden="1"/>
    </xf>
    <xf numFmtId="0" fontId="4" fillId="0" borderId="6" xfId="0" applyFont="1" applyFill="1" applyBorder="1" applyAlignment="1" applyProtection="1">
      <protection hidden="1"/>
    </xf>
    <xf numFmtId="0" fontId="6" fillId="21" borderId="12" xfId="0" applyFont="1" applyFill="1" applyBorder="1" applyAlignment="1" applyProtection="1">
      <alignment horizontal="center" wrapText="1"/>
      <protection hidden="1"/>
    </xf>
    <xf numFmtId="0" fontId="6" fillId="4" borderId="2" xfId="0" applyFont="1" applyFill="1" applyBorder="1" applyAlignment="1" applyProtection="1">
      <alignment horizontal="center" wrapText="1"/>
      <protection hidden="1"/>
    </xf>
    <xf numFmtId="0" fontId="6" fillId="0" borderId="12" xfId="0" applyFont="1" applyFill="1" applyBorder="1" applyAlignment="1" applyProtection="1">
      <alignment horizontal="center" wrapText="1"/>
      <protection hidden="1"/>
    </xf>
    <xf numFmtId="0" fontId="6" fillId="5" borderId="2" xfId="0" applyFont="1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textRotation="90"/>
      <protection hidden="1"/>
    </xf>
    <xf numFmtId="0" fontId="7" fillId="21" borderId="22" xfId="0" applyFont="1" applyFill="1" applyBorder="1" applyAlignment="1" applyProtection="1">
      <alignment horizontal="center"/>
      <protection hidden="1"/>
    </xf>
    <xf numFmtId="0" fontId="8" fillId="4" borderId="33" xfId="0" applyFont="1" applyFill="1" applyBorder="1" applyAlignment="1" applyProtection="1">
      <alignment horizontal="center"/>
      <protection hidden="1"/>
    </xf>
    <xf numFmtId="0" fontId="8" fillId="0" borderId="22" xfId="0" applyFont="1" applyFill="1" applyBorder="1" applyAlignment="1" applyProtection="1">
      <alignment horizontal="center"/>
      <protection hidden="1"/>
    </xf>
    <xf numFmtId="165" fontId="8" fillId="0" borderId="33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Border="1" applyProtection="1">
      <protection hidden="1"/>
    </xf>
    <xf numFmtId="0" fontId="7" fillId="21" borderId="13" xfId="0" applyFont="1" applyFill="1" applyBorder="1" applyAlignment="1" applyProtection="1">
      <alignment horizontal="center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8" fillId="0" borderId="13" xfId="0" applyFont="1" applyFill="1" applyBorder="1" applyAlignment="1" applyProtection="1">
      <alignment horizontal="center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165" fontId="8" fillId="0" borderId="0" xfId="0" applyNumberFormat="1" applyFont="1" applyFill="1" applyBorder="1" applyAlignment="1" applyProtection="1">
      <alignment horizontal="center"/>
      <protection hidden="1"/>
    </xf>
    <xf numFmtId="1" fontId="8" fillId="20" borderId="14" xfId="0" applyNumberFormat="1" applyFont="1" applyFill="1" applyBorder="1" applyAlignment="1" applyProtection="1">
      <alignment horizontal="center"/>
      <protection hidden="1"/>
    </xf>
    <xf numFmtId="164" fontId="8" fillId="0" borderId="33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Fill="1" applyBorder="1" applyAlignment="1" applyProtection="1">
      <alignment horizontal="center"/>
      <protection hidden="1"/>
    </xf>
    <xf numFmtId="0" fontId="7" fillId="21" borderId="17" xfId="0" applyFont="1" applyFill="1" applyBorder="1" applyAlignment="1" applyProtection="1">
      <alignment horizontal="center"/>
      <protection hidden="1"/>
    </xf>
    <xf numFmtId="0" fontId="3" fillId="5" borderId="27" xfId="0" applyFont="1" applyFill="1" applyBorder="1" applyAlignment="1" applyProtection="1">
      <alignment horizontal="center"/>
      <protection hidden="1"/>
    </xf>
    <xf numFmtId="1" fontId="8" fillId="20" borderId="40" xfId="0" applyNumberFormat="1" applyFont="1" applyFill="1" applyBorder="1" applyAlignment="1" applyProtection="1">
      <alignment horizontal="center"/>
      <protection hidden="1"/>
    </xf>
    <xf numFmtId="0" fontId="8" fillId="4" borderId="18" xfId="0" applyFont="1" applyFill="1" applyBorder="1" applyAlignment="1" applyProtection="1">
      <alignment horizontal="center"/>
      <protection hidden="1"/>
    </xf>
    <xf numFmtId="0" fontId="8" fillId="0" borderId="17" xfId="0" applyFont="1" applyFill="1" applyBorder="1" applyAlignment="1" applyProtection="1">
      <alignment horizontal="center"/>
      <protection hidden="1"/>
    </xf>
    <xf numFmtId="164" fontId="8" fillId="0" borderId="18" xfId="0" applyNumberFormat="1" applyFont="1" applyFill="1" applyBorder="1" applyAlignment="1" applyProtection="1">
      <alignment horizontal="center"/>
      <protection hidden="1"/>
    </xf>
    <xf numFmtId="0" fontId="16" fillId="0" borderId="5" xfId="1" applyFont="1" applyBorder="1" applyAlignment="1" applyProtection="1">
      <alignment wrapText="1"/>
      <protection hidden="1"/>
    </xf>
    <xf numFmtId="0" fontId="7" fillId="22" borderId="4" xfId="0" applyFont="1" applyFill="1" applyBorder="1" applyProtection="1">
      <protection hidden="1"/>
    </xf>
    <xf numFmtId="0" fontId="7" fillId="22" borderId="13" xfId="0" applyFont="1" applyFill="1" applyBorder="1" applyProtection="1">
      <protection hidden="1"/>
    </xf>
    <xf numFmtId="0" fontId="7" fillId="22" borderId="8" xfId="0" applyFont="1" applyFill="1" applyBorder="1" applyProtection="1">
      <protection hidden="1"/>
    </xf>
    <xf numFmtId="0" fontId="3" fillId="5" borderId="16" xfId="0" applyFont="1" applyFill="1" applyBorder="1" applyAlignment="1" applyProtection="1">
      <alignment horizontal="center"/>
      <protection hidden="1"/>
    </xf>
    <xf numFmtId="1" fontId="8" fillId="20" borderId="45" xfId="0" applyNumberFormat="1" applyFont="1" applyFill="1" applyBorder="1" applyAlignment="1" applyProtection="1">
      <alignment horizontal="center"/>
      <protection hidden="1"/>
    </xf>
    <xf numFmtId="0" fontId="16" fillId="0" borderId="9" xfId="1" applyFont="1" applyBorder="1" applyAlignment="1" applyProtection="1">
      <alignment wrapText="1"/>
      <protection hidden="1"/>
    </xf>
    <xf numFmtId="0" fontId="9" fillId="0" borderId="13" xfId="0" applyFont="1" applyBorder="1" applyProtection="1">
      <protection hidden="1"/>
    </xf>
    <xf numFmtId="0" fontId="16" fillId="0" borderId="9" xfId="1" applyFont="1" applyFill="1" applyBorder="1" applyAlignment="1" applyProtection="1">
      <alignment wrapText="1"/>
      <protection hidden="1"/>
    </xf>
    <xf numFmtId="0" fontId="16" fillId="0" borderId="34" xfId="1" applyFont="1" applyFill="1" applyBorder="1" applyAlignment="1" applyProtection="1">
      <alignment wrapText="1"/>
      <protection hidden="1"/>
    </xf>
    <xf numFmtId="0" fontId="7" fillId="22" borderId="28" xfId="0" applyFont="1" applyFill="1" applyBorder="1" applyProtection="1">
      <protection hidden="1"/>
    </xf>
    <xf numFmtId="0" fontId="7" fillId="22" borderId="17" xfId="0" applyFont="1" applyFill="1" applyBorder="1" applyProtection="1">
      <protection hidden="1"/>
    </xf>
    <xf numFmtId="0" fontId="7" fillId="22" borderId="29" xfId="0" applyFont="1" applyFill="1" applyBorder="1" applyProtection="1">
      <protection hidden="1"/>
    </xf>
    <xf numFmtId="0" fontId="15" fillId="0" borderId="16" xfId="1" applyFont="1" applyBorder="1" applyAlignment="1" applyProtection="1">
      <alignment horizontal="left" vertical="top" wrapText="1"/>
      <protection hidden="1"/>
    </xf>
    <xf numFmtId="0" fontId="18" fillId="0" borderId="5" xfId="1" applyFont="1" applyFill="1" applyBorder="1" applyAlignment="1" applyProtection="1">
      <alignment wrapText="1"/>
      <protection hidden="1"/>
    </xf>
    <xf numFmtId="0" fontId="7" fillId="21" borderId="16" xfId="0" applyFont="1" applyFill="1" applyBorder="1" applyAlignment="1" applyProtection="1">
      <alignment horizontal="center"/>
      <protection hidden="1"/>
    </xf>
    <xf numFmtId="0" fontId="8" fillId="4" borderId="6" xfId="0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164" fontId="8" fillId="0" borderId="6" xfId="0" applyNumberFormat="1" applyFont="1" applyFill="1" applyBorder="1" applyAlignment="1" applyProtection="1">
      <alignment horizontal="center"/>
      <protection hidden="1"/>
    </xf>
    <xf numFmtId="1" fontId="8" fillId="20" borderId="16" xfId="0" applyNumberFormat="1" applyFont="1" applyFill="1" applyBorder="1" applyAlignment="1" applyProtection="1">
      <alignment horizontal="center"/>
      <protection hidden="1"/>
    </xf>
    <xf numFmtId="1" fontId="8" fillId="20" borderId="26" xfId="0" applyNumberFormat="1" applyFont="1" applyFill="1" applyBorder="1" applyAlignment="1" applyProtection="1">
      <alignment horizontal="center"/>
      <protection hidden="1"/>
    </xf>
    <xf numFmtId="0" fontId="7" fillId="0" borderId="4" xfId="0" applyFont="1" applyFill="1" applyBorder="1" applyAlignment="1" applyProtection="1">
      <alignment horizontal="center"/>
      <protection hidden="1"/>
    </xf>
    <xf numFmtId="0" fontId="8" fillId="0" borderId="4" xfId="0" applyFont="1" applyFill="1" applyBorder="1" applyProtection="1">
      <protection hidden="1"/>
    </xf>
    <xf numFmtId="0" fontId="3" fillId="5" borderId="0" xfId="0" applyFont="1" applyFill="1" applyBorder="1" applyAlignment="1" applyProtection="1">
      <alignment horizontal="center"/>
      <protection hidden="1"/>
    </xf>
    <xf numFmtId="0" fontId="8" fillId="5" borderId="13" xfId="0" applyFont="1" applyFill="1" applyBorder="1" applyAlignment="1" applyProtection="1">
      <alignment horizontal="center"/>
      <protection hidden="1"/>
    </xf>
    <xf numFmtId="1" fontId="8" fillId="20" borderId="13" xfId="0" applyNumberFormat="1" applyFont="1" applyFill="1" applyBorder="1" applyAlignment="1" applyProtection="1">
      <alignment horizontal="center"/>
      <protection hidden="1"/>
    </xf>
    <xf numFmtId="0" fontId="7" fillId="0" borderId="5" xfId="0" applyFont="1" applyFill="1" applyBorder="1" applyAlignment="1" applyProtection="1">
      <alignment horizontal="center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10" xfId="0" applyFont="1" applyBorder="1" applyProtection="1">
      <protection hidden="1"/>
    </xf>
    <xf numFmtId="0" fontId="7" fillId="0" borderId="16" xfId="0" applyFont="1" applyFill="1" applyBorder="1" applyAlignment="1" applyProtection="1">
      <alignment horizontal="center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10" xfId="0" applyFont="1" applyFill="1" applyBorder="1" applyAlignment="1" applyProtection="1">
      <alignment horizontal="center"/>
      <protection hidden="1"/>
    </xf>
    <xf numFmtId="0" fontId="8" fillId="0" borderId="11" xfId="0" applyFont="1" applyFill="1" applyBorder="1" applyAlignment="1" applyProtection="1">
      <alignment horizontal="center"/>
      <protection hidden="1"/>
    </xf>
    <xf numFmtId="1" fontId="8" fillId="0" borderId="1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0" fontId="10" fillId="0" borderId="10" xfId="0" applyFont="1" applyBorder="1" applyProtection="1">
      <protection hidden="1"/>
    </xf>
    <xf numFmtId="0" fontId="10" fillId="0" borderId="9" xfId="0" applyFont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6" xfId="0" applyFont="1" applyFill="1" applyBorder="1" applyAlignment="1" applyProtection="1">
      <protection hidden="1"/>
    </xf>
    <xf numFmtId="0" fontId="7" fillId="0" borderId="0" xfId="0" applyFont="1" applyAlignment="1" applyProtection="1">
      <alignment textRotation="90"/>
      <protection hidden="1"/>
    </xf>
    <xf numFmtId="0" fontId="8" fillId="21" borderId="22" xfId="0" applyFont="1" applyFill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21" borderId="13" xfId="0" applyFont="1" applyFill="1" applyBorder="1" applyAlignment="1" applyProtection="1">
      <alignment horizontal="center"/>
      <protection hidden="1"/>
    </xf>
    <xf numFmtId="0" fontId="8" fillId="21" borderId="17" xfId="0" applyFont="1" applyFill="1" applyBorder="1" applyAlignment="1" applyProtection="1">
      <alignment horizontal="center"/>
      <protection hidden="1"/>
    </xf>
    <xf numFmtId="0" fontId="19" fillId="0" borderId="5" xfId="1" applyFont="1" applyBorder="1" applyAlignment="1" applyProtection="1">
      <alignment wrapText="1"/>
      <protection hidden="1"/>
    </xf>
    <xf numFmtId="0" fontId="8" fillId="22" borderId="4" xfId="0" applyFont="1" applyFill="1" applyBorder="1" applyProtection="1">
      <protection hidden="1"/>
    </xf>
    <xf numFmtId="0" fontId="8" fillId="22" borderId="13" xfId="0" applyFont="1" applyFill="1" applyBorder="1" applyProtection="1">
      <protection hidden="1"/>
    </xf>
    <xf numFmtId="0" fontId="8" fillId="22" borderId="8" xfId="0" applyFont="1" applyFill="1" applyBorder="1" applyProtection="1">
      <protection hidden="1"/>
    </xf>
    <xf numFmtId="0" fontId="19" fillId="0" borderId="9" xfId="1" applyFont="1" applyBorder="1" applyAlignment="1" applyProtection="1">
      <alignment wrapText="1"/>
      <protection hidden="1"/>
    </xf>
    <xf numFmtId="0" fontId="8" fillId="0" borderId="13" xfId="0" applyFont="1" applyBorder="1" applyProtection="1">
      <protection hidden="1"/>
    </xf>
    <xf numFmtId="0" fontId="19" fillId="0" borderId="9" xfId="1" applyFont="1" applyFill="1" applyBorder="1" applyAlignment="1" applyProtection="1">
      <alignment wrapText="1"/>
      <protection hidden="1"/>
    </xf>
    <xf numFmtId="0" fontId="19" fillId="0" borderId="34" xfId="1" applyFont="1" applyFill="1" applyBorder="1" applyAlignment="1" applyProtection="1">
      <alignment wrapText="1"/>
      <protection hidden="1"/>
    </xf>
    <xf numFmtId="0" fontId="8" fillId="22" borderId="28" xfId="0" applyFont="1" applyFill="1" applyBorder="1" applyProtection="1">
      <protection hidden="1"/>
    </xf>
    <xf numFmtId="0" fontId="8" fillId="22" borderId="17" xfId="0" applyFont="1" applyFill="1" applyBorder="1" applyProtection="1">
      <protection hidden="1"/>
    </xf>
    <xf numFmtId="0" fontId="8" fillId="22" borderId="29" xfId="0" applyFont="1" applyFill="1" applyBorder="1" applyProtection="1">
      <protection hidden="1"/>
    </xf>
    <xf numFmtId="0" fontId="13" fillId="0" borderId="16" xfId="1" applyFont="1" applyBorder="1" applyAlignment="1" applyProtection="1">
      <alignment horizontal="left" vertical="top" wrapText="1"/>
      <protection hidden="1"/>
    </xf>
    <xf numFmtId="0" fontId="14" fillId="0" borderId="5" xfId="1" applyFont="1" applyFill="1" applyBorder="1" applyAlignment="1" applyProtection="1">
      <alignment wrapText="1"/>
      <protection hidden="1"/>
    </xf>
    <xf numFmtId="0" fontId="8" fillId="21" borderId="16" xfId="0" applyFont="1" applyFill="1" applyBorder="1" applyAlignment="1" applyProtection="1">
      <alignment horizontal="center"/>
      <protection hidden="1"/>
    </xf>
    <xf numFmtId="0" fontId="8" fillId="0" borderId="4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1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8" fillId="0" borderId="9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21" borderId="33" xfId="0" applyFont="1" applyFill="1" applyBorder="1" applyAlignment="1" applyProtection="1">
      <alignment horizontal="center" wrapText="1"/>
      <protection hidden="1"/>
    </xf>
    <xf numFmtId="0" fontId="3" fillId="2" borderId="33" xfId="0" applyFont="1" applyFill="1" applyBorder="1" applyAlignment="1" applyProtection="1">
      <alignment horizontal="center" wrapText="1"/>
      <protection hidden="1"/>
    </xf>
    <xf numFmtId="0" fontId="3" fillId="0" borderId="33" xfId="0" applyFont="1" applyFill="1" applyBorder="1" applyAlignment="1" applyProtection="1">
      <protection hidden="1"/>
    </xf>
    <xf numFmtId="0" fontId="3" fillId="21" borderId="27" xfId="0" applyFont="1" applyFill="1" applyBorder="1" applyAlignment="1" applyProtection="1">
      <alignment horizontal="center" wrapText="1"/>
      <protection hidden="1"/>
    </xf>
    <xf numFmtId="0" fontId="3" fillId="4" borderId="32" xfId="0" applyFont="1" applyFill="1" applyBorder="1" applyAlignment="1" applyProtection="1">
      <alignment horizontal="center" wrapText="1"/>
      <protection hidden="1"/>
    </xf>
    <xf numFmtId="0" fontId="3" fillId="0" borderId="27" xfId="0" applyFont="1" applyFill="1" applyBorder="1" applyAlignment="1" applyProtection="1">
      <alignment horizontal="center" wrapText="1"/>
      <protection hidden="1"/>
    </xf>
    <xf numFmtId="0" fontId="3" fillId="0" borderId="32" xfId="0" applyFont="1" applyFill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textRotation="90"/>
      <protection hidden="1"/>
    </xf>
    <xf numFmtId="1" fontId="8" fillId="20" borderId="10" xfId="0" applyNumberFormat="1" applyFont="1" applyFill="1" applyBorder="1" applyAlignment="1" applyProtection="1">
      <alignment horizontal="center"/>
      <protection hidden="1"/>
    </xf>
    <xf numFmtId="1" fontId="8" fillId="20" borderId="27" xfId="0" applyNumberFormat="1" applyFont="1" applyFill="1" applyBorder="1" applyAlignment="1" applyProtection="1">
      <alignment horizontal="center"/>
      <protection hidden="1"/>
    </xf>
    <xf numFmtId="0" fontId="19" fillId="0" borderId="1" xfId="1" applyFont="1" applyFill="1" applyBorder="1" applyAlignment="1" applyProtection="1">
      <alignment wrapText="1"/>
      <protection hidden="1"/>
    </xf>
    <xf numFmtId="0" fontId="13" fillId="0" borderId="20" xfId="1" applyFont="1" applyBorder="1" applyAlignment="1" applyProtection="1">
      <alignment horizontal="left" vertical="top" wrapText="1"/>
      <protection hidden="1"/>
    </xf>
    <xf numFmtId="0" fontId="14" fillId="0" borderId="21" xfId="1" applyFont="1" applyFill="1" applyBorder="1" applyAlignment="1" applyProtection="1">
      <alignment wrapText="1"/>
      <protection hidden="1"/>
    </xf>
    <xf numFmtId="0" fontId="8" fillId="0" borderId="13" xfId="0" applyFont="1" applyFill="1" applyBorder="1" applyProtection="1">
      <protection hidden="1"/>
    </xf>
    <xf numFmtId="0" fontId="8" fillId="0" borderId="8" xfId="0" applyFont="1" applyFill="1" applyBorder="1" applyProtection="1">
      <protection hidden="1"/>
    </xf>
    <xf numFmtId="0" fontId="8" fillId="0" borderId="17" xfId="0" applyFont="1" applyFill="1" applyBorder="1" applyProtection="1">
      <protection hidden="1"/>
    </xf>
    <xf numFmtId="0" fontId="8" fillId="0" borderId="29" xfId="0" applyFont="1" applyFill="1" applyBorder="1" applyProtection="1">
      <protection hidden="1"/>
    </xf>
    <xf numFmtId="0" fontId="8" fillId="0" borderId="10" xfId="0" applyFont="1" applyFill="1" applyBorder="1" applyProtection="1">
      <protection hidden="1"/>
    </xf>
    <xf numFmtId="0" fontId="8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3" fillId="23" borderId="27" xfId="0" applyFont="1" applyFill="1" applyBorder="1" applyAlignment="1" applyProtection="1">
      <alignment horizontal="center" wrapText="1"/>
      <protection hidden="1"/>
    </xf>
    <xf numFmtId="0" fontId="3" fillId="23" borderId="35" xfId="0" applyFont="1" applyFill="1" applyBorder="1" applyAlignment="1" applyProtection="1">
      <alignment horizontal="center" wrapText="1"/>
      <protection hidden="1"/>
    </xf>
    <xf numFmtId="0" fontId="8" fillId="23" borderId="26" xfId="0" applyFont="1" applyFill="1" applyBorder="1" applyAlignment="1" applyProtection="1">
      <alignment horizontal="center"/>
      <protection hidden="1"/>
    </xf>
    <xf numFmtId="0" fontId="8" fillId="23" borderId="4" xfId="0" applyFont="1" applyFill="1" applyBorder="1" applyAlignment="1" applyProtection="1">
      <alignment horizontal="center"/>
      <protection hidden="1"/>
    </xf>
    <xf numFmtId="0" fontId="8" fillId="23" borderId="13" xfId="0" applyFont="1" applyFill="1" applyBorder="1" applyAlignment="1" applyProtection="1">
      <alignment horizontal="center"/>
      <protection hidden="1"/>
    </xf>
    <xf numFmtId="0" fontId="8" fillId="23" borderId="10" xfId="0" applyFont="1" applyFill="1" applyBorder="1" applyAlignment="1" applyProtection="1">
      <alignment horizontal="center"/>
      <protection hidden="1"/>
    </xf>
    <xf numFmtId="0" fontId="8" fillId="23" borderId="27" xfId="0" applyFont="1" applyFill="1" applyBorder="1" applyAlignment="1" applyProtection="1">
      <alignment horizontal="center"/>
      <protection hidden="1"/>
    </xf>
    <xf numFmtId="0" fontId="8" fillId="23" borderId="26" xfId="0" applyFont="1" applyFill="1" applyBorder="1" applyAlignment="1" applyProtection="1">
      <alignment horizontal="center" vertical="center"/>
      <protection hidden="1"/>
    </xf>
    <xf numFmtId="0" fontId="8" fillId="23" borderId="10" xfId="0" applyFont="1" applyFill="1" applyBorder="1" applyAlignment="1" applyProtection="1">
      <alignment horizontal="center" vertical="center"/>
      <protection hidden="1"/>
    </xf>
    <xf numFmtId="1" fontId="8" fillId="23" borderId="26" xfId="0" applyNumberFormat="1" applyFont="1" applyFill="1" applyBorder="1" applyAlignment="1" applyProtection="1">
      <alignment horizontal="center"/>
      <protection hidden="1"/>
    </xf>
    <xf numFmtId="1" fontId="8" fillId="23" borderId="10" xfId="0" applyNumberFormat="1" applyFont="1" applyFill="1" applyBorder="1" applyAlignment="1" applyProtection="1">
      <alignment horizontal="center"/>
      <protection hidden="1"/>
    </xf>
    <xf numFmtId="1" fontId="8" fillId="23" borderId="27" xfId="0" applyNumberFormat="1" applyFont="1" applyFill="1" applyBorder="1" applyAlignment="1" applyProtection="1">
      <alignment horizontal="center"/>
      <protection hidden="1"/>
    </xf>
    <xf numFmtId="1" fontId="8" fillId="23" borderId="16" xfId="0" applyNumberFormat="1" applyFont="1" applyFill="1" applyBorder="1" applyAlignment="1" applyProtection="1">
      <alignment horizontal="center"/>
      <protection hidden="1"/>
    </xf>
    <xf numFmtId="1" fontId="8" fillId="23" borderId="13" xfId="0" applyNumberFormat="1" applyFont="1" applyFill="1" applyBorder="1" applyAlignment="1" applyProtection="1">
      <alignment vertical="center"/>
      <protection hidden="1"/>
    </xf>
    <xf numFmtId="1" fontId="8" fillId="23" borderId="17" xfId="0" applyNumberFormat="1" applyFont="1" applyFill="1" applyBorder="1" applyAlignment="1" applyProtection="1">
      <alignment vertical="center"/>
      <protection hidden="1"/>
    </xf>
    <xf numFmtId="0" fontId="3" fillId="23" borderId="46" xfId="0" applyFont="1" applyFill="1" applyBorder="1" applyAlignment="1" applyProtection="1">
      <alignment horizontal="center" wrapText="1"/>
      <protection hidden="1"/>
    </xf>
    <xf numFmtId="0" fontId="3" fillId="23" borderId="30" xfId="0" applyFont="1" applyFill="1" applyBorder="1" applyAlignment="1" applyProtection="1">
      <alignment horizontal="center" wrapText="1"/>
      <protection hidden="1"/>
    </xf>
    <xf numFmtId="0" fontId="3" fillId="23" borderId="33" xfId="0" applyFont="1" applyFill="1" applyBorder="1" applyProtection="1">
      <protection hidden="1"/>
    </xf>
    <xf numFmtId="0" fontId="3" fillId="23" borderId="33" xfId="0" applyFont="1" applyFill="1" applyBorder="1" applyAlignment="1" applyProtection="1">
      <protection hidden="1"/>
    </xf>
    <xf numFmtId="0" fontId="3" fillId="23" borderId="50" xfId="0" applyFont="1" applyFill="1" applyBorder="1" applyAlignment="1" applyProtection="1">
      <alignment horizontal="center" wrapText="1"/>
      <protection hidden="1"/>
    </xf>
    <xf numFmtId="0" fontId="3" fillId="23" borderId="5" xfId="0" applyFont="1" applyFill="1" applyBorder="1" applyAlignment="1" applyProtection="1">
      <alignment horizontal="center" wrapText="1"/>
      <protection hidden="1"/>
    </xf>
    <xf numFmtId="0" fontId="3" fillId="23" borderId="34" xfId="0" applyFont="1" applyFill="1" applyBorder="1" applyAlignment="1" applyProtection="1">
      <alignment horizontal="center" wrapText="1"/>
      <protection hidden="1"/>
    </xf>
    <xf numFmtId="0" fontId="14" fillId="23" borderId="21" xfId="1" applyFont="1" applyFill="1" applyBorder="1" applyAlignment="1" applyProtection="1">
      <alignment wrapText="1"/>
      <protection hidden="1"/>
    </xf>
    <xf numFmtId="0" fontId="8" fillId="23" borderId="16" xfId="0" applyFont="1" applyFill="1" applyBorder="1" applyAlignment="1" applyProtection="1">
      <alignment horizontal="center"/>
      <protection hidden="1"/>
    </xf>
    <xf numFmtId="0" fontId="14" fillId="23" borderId="9" xfId="1" applyFont="1" applyFill="1" applyBorder="1" applyAlignment="1" applyProtection="1">
      <alignment wrapText="1"/>
      <protection hidden="1"/>
    </xf>
    <xf numFmtId="0" fontId="8" fillId="23" borderId="9" xfId="1" applyFont="1" applyFill="1" applyBorder="1" applyAlignment="1" applyProtection="1">
      <alignment wrapText="1"/>
      <protection hidden="1"/>
    </xf>
    <xf numFmtId="0" fontId="14" fillId="23" borderId="1" xfId="1" applyFont="1" applyFill="1" applyBorder="1" applyAlignment="1" applyProtection="1">
      <alignment wrapText="1"/>
      <protection hidden="1"/>
    </xf>
    <xf numFmtId="0" fontId="14" fillId="23" borderId="20" xfId="1" applyFont="1" applyFill="1" applyBorder="1" applyAlignment="1" applyProtection="1">
      <alignment wrapText="1"/>
      <protection hidden="1"/>
    </xf>
    <xf numFmtId="0" fontId="14" fillId="23" borderId="10" xfId="1" applyFont="1" applyFill="1" applyBorder="1" applyAlignment="1" applyProtection="1">
      <alignment wrapText="1"/>
      <protection hidden="1"/>
    </xf>
    <xf numFmtId="0" fontId="8" fillId="23" borderId="10" xfId="1" applyFont="1" applyFill="1" applyBorder="1" applyAlignment="1" applyProtection="1">
      <alignment wrapText="1"/>
      <protection hidden="1"/>
    </xf>
    <xf numFmtId="0" fontId="14" fillId="23" borderId="27" xfId="1" applyFont="1" applyFill="1" applyBorder="1" applyAlignment="1" applyProtection="1">
      <alignment wrapText="1"/>
      <protection hidden="1"/>
    </xf>
    <xf numFmtId="0" fontId="14" fillId="23" borderId="5" xfId="1" applyFont="1" applyFill="1" applyBorder="1" applyAlignment="1" applyProtection="1">
      <alignment wrapText="1"/>
      <protection hidden="1"/>
    </xf>
    <xf numFmtId="17" fontId="8" fillId="23" borderId="13" xfId="0" quotePrefix="1" applyNumberFormat="1" applyFont="1" applyFill="1" applyBorder="1" applyAlignment="1" applyProtection="1">
      <alignment horizontal="center"/>
      <protection hidden="1"/>
    </xf>
    <xf numFmtId="0" fontId="8" fillId="23" borderId="1" xfId="1" applyFont="1" applyFill="1" applyBorder="1" applyAlignment="1" applyProtection="1">
      <alignment wrapText="1"/>
      <protection hidden="1"/>
    </xf>
    <xf numFmtId="0" fontId="8" fillId="23" borderId="28" xfId="0" applyFont="1" applyFill="1" applyBorder="1" applyAlignment="1" applyProtection="1">
      <alignment horizontal="center"/>
      <protection hidden="1"/>
    </xf>
    <xf numFmtId="17" fontId="8" fillId="23" borderId="17" xfId="0" quotePrefix="1" applyNumberFormat="1" applyFont="1" applyFill="1" applyBorder="1" applyAlignment="1" applyProtection="1">
      <alignment horizontal="center"/>
      <protection hidden="1"/>
    </xf>
    <xf numFmtId="0" fontId="8" fillId="23" borderId="21" xfId="1" applyFont="1" applyFill="1" applyBorder="1" applyAlignment="1" applyProtection="1">
      <alignment wrapText="1"/>
      <protection hidden="1"/>
    </xf>
    <xf numFmtId="0" fontId="8" fillId="23" borderId="34" xfId="1" applyFont="1" applyFill="1" applyBorder="1" applyAlignment="1" applyProtection="1">
      <alignment wrapText="1"/>
      <protection hidden="1"/>
    </xf>
    <xf numFmtId="0" fontId="3" fillId="23" borderId="1" xfId="0" applyFont="1" applyFill="1" applyBorder="1" applyAlignment="1" applyProtection="1">
      <alignment horizontal="center" wrapText="1"/>
      <protection hidden="1"/>
    </xf>
    <xf numFmtId="0" fontId="3" fillId="23" borderId="1" xfId="0" applyFont="1" applyFill="1" applyBorder="1" applyAlignment="1" applyProtection="1">
      <alignment wrapText="1"/>
      <protection hidden="1"/>
    </xf>
    <xf numFmtId="0" fontId="3" fillId="23" borderId="12" xfId="0" applyFont="1" applyFill="1" applyBorder="1" applyAlignment="1" applyProtection="1">
      <alignment horizontal="center" wrapText="1"/>
      <protection hidden="1"/>
    </xf>
    <xf numFmtId="0" fontId="6" fillId="23" borderId="12" xfId="0" applyFont="1" applyFill="1" applyBorder="1" applyAlignment="1" applyProtection="1">
      <alignment horizontal="center" wrapText="1"/>
      <protection hidden="1"/>
    </xf>
    <xf numFmtId="0" fontId="6" fillId="23" borderId="3" xfId="0" applyFont="1" applyFill="1" applyBorder="1" applyAlignment="1" applyProtection="1">
      <alignment horizontal="center" wrapText="1"/>
      <protection hidden="1"/>
    </xf>
    <xf numFmtId="0" fontId="14" fillId="23" borderId="37" xfId="1" applyFont="1" applyFill="1" applyBorder="1" applyAlignment="1" applyProtection="1">
      <alignment wrapText="1"/>
      <protection hidden="1"/>
    </xf>
    <xf numFmtId="0" fontId="8" fillId="23" borderId="27" xfId="1" applyFont="1" applyFill="1" applyBorder="1" applyAlignment="1" applyProtection="1">
      <alignment wrapText="1"/>
      <protection hidden="1"/>
    </xf>
    <xf numFmtId="0" fontId="8" fillId="23" borderId="37" xfId="1" applyFont="1" applyFill="1" applyBorder="1" applyAlignment="1" applyProtection="1">
      <alignment wrapText="1"/>
      <protection hidden="1"/>
    </xf>
    <xf numFmtId="0" fontId="7" fillId="23" borderId="22" xfId="0" applyFont="1" applyFill="1" applyBorder="1" applyAlignment="1" applyProtection="1">
      <alignment horizontal="center"/>
      <protection hidden="1"/>
    </xf>
    <xf numFmtId="0" fontId="7" fillId="23" borderId="31" xfId="0" applyFont="1" applyFill="1" applyBorder="1" applyAlignment="1" applyProtection="1">
      <alignment horizontal="center"/>
      <protection hidden="1"/>
    </xf>
    <xf numFmtId="0" fontId="8" fillId="23" borderId="17" xfId="0" applyFont="1" applyFill="1" applyBorder="1" applyAlignment="1" applyProtection="1">
      <alignment horizontal="center"/>
      <protection hidden="1"/>
    </xf>
    <xf numFmtId="0" fontId="8" fillId="23" borderId="17" xfId="0" applyFont="1" applyFill="1" applyBorder="1" applyAlignment="1" applyProtection="1">
      <alignment horizontal="center" vertical="center"/>
      <protection hidden="1"/>
    </xf>
    <xf numFmtId="0" fontId="7" fillId="23" borderId="17" xfId="0" applyFont="1" applyFill="1" applyBorder="1" applyAlignment="1" applyProtection="1">
      <alignment horizontal="center"/>
      <protection hidden="1"/>
    </xf>
    <xf numFmtId="0" fontId="6" fillId="23" borderId="2" xfId="0" applyFont="1" applyFill="1" applyBorder="1" applyAlignment="1" applyProtection="1">
      <alignment horizontal="center" wrapText="1"/>
      <protection hidden="1"/>
    </xf>
    <xf numFmtId="165" fontId="8" fillId="23" borderId="33" xfId="0" applyNumberFormat="1" applyFont="1" applyFill="1" applyBorder="1" applyAlignment="1" applyProtection="1">
      <alignment horizontal="center"/>
      <protection hidden="1"/>
    </xf>
    <xf numFmtId="1" fontId="8" fillId="23" borderId="38" xfId="0" applyNumberFormat="1" applyFont="1" applyFill="1" applyBorder="1" applyAlignment="1" applyProtection="1">
      <alignment horizontal="center"/>
      <protection hidden="1"/>
    </xf>
    <xf numFmtId="165" fontId="8" fillId="23" borderId="0" xfId="0" applyNumberFormat="1" applyFont="1" applyFill="1" applyBorder="1" applyAlignment="1" applyProtection="1">
      <alignment horizontal="center"/>
      <protection hidden="1"/>
    </xf>
    <xf numFmtId="1" fontId="8" fillId="23" borderId="14" xfId="0" applyNumberFormat="1" applyFont="1" applyFill="1" applyBorder="1" applyAlignment="1" applyProtection="1">
      <alignment horizontal="center"/>
      <protection hidden="1"/>
    </xf>
    <xf numFmtId="164" fontId="8" fillId="23" borderId="33" xfId="0" applyNumberFormat="1" applyFont="1" applyFill="1" applyBorder="1" applyAlignment="1" applyProtection="1">
      <alignment horizontal="center"/>
      <protection hidden="1"/>
    </xf>
    <xf numFmtId="164" fontId="8" fillId="23" borderId="0" xfId="0" applyNumberFormat="1" applyFont="1" applyFill="1" applyBorder="1" applyAlignment="1" applyProtection="1">
      <alignment horizontal="center"/>
      <protection hidden="1"/>
    </xf>
    <xf numFmtId="1" fontId="8" fillId="23" borderId="40" xfId="0" applyNumberFormat="1" applyFont="1" applyFill="1" applyBorder="1" applyAlignment="1" applyProtection="1">
      <alignment horizontal="center"/>
      <protection hidden="1"/>
    </xf>
    <xf numFmtId="0" fontId="3" fillId="23" borderId="26" xfId="0" applyFont="1" applyFill="1" applyBorder="1" applyAlignment="1" applyProtection="1">
      <alignment horizontal="center"/>
      <protection hidden="1"/>
    </xf>
    <xf numFmtId="0" fontId="3" fillId="23" borderId="27" xfId="0" applyFont="1" applyFill="1" applyBorder="1" applyAlignment="1" applyProtection="1">
      <alignment horizontal="center"/>
      <protection hidden="1"/>
    </xf>
    <xf numFmtId="164" fontId="8" fillId="23" borderId="18" xfId="0" applyNumberFormat="1" applyFont="1" applyFill="1" applyBorder="1" applyAlignment="1" applyProtection="1">
      <alignment horizontal="center"/>
      <protection hidden="1"/>
    </xf>
    <xf numFmtId="0" fontId="6" fillId="23" borderId="10" xfId="0" applyFont="1" applyFill="1" applyBorder="1" applyAlignment="1" applyProtection="1">
      <alignment horizontal="center" wrapText="1"/>
      <protection hidden="1"/>
    </xf>
    <xf numFmtId="0" fontId="3" fillId="23" borderId="52" xfId="0" applyFont="1" applyFill="1" applyBorder="1" applyAlignment="1" applyProtection="1">
      <alignment horizontal="center" wrapText="1"/>
      <protection hidden="1"/>
    </xf>
    <xf numFmtId="0" fontId="3" fillId="23" borderId="34" xfId="0" applyFont="1" applyFill="1" applyBorder="1" applyAlignment="1" applyProtection="1">
      <alignment wrapText="1"/>
      <protection hidden="1"/>
    </xf>
    <xf numFmtId="0" fontId="6" fillId="5" borderId="32" xfId="0" applyFont="1" applyFill="1" applyBorder="1" applyAlignment="1" applyProtection="1">
      <alignment horizontal="center" wrapText="1"/>
      <protection hidden="1"/>
    </xf>
    <xf numFmtId="0" fontId="6" fillId="5" borderId="27" xfId="0" applyFont="1" applyFill="1" applyBorder="1" applyAlignment="1" applyProtection="1">
      <alignment horizontal="center" wrapText="1"/>
      <protection hidden="1"/>
    </xf>
    <xf numFmtId="0" fontId="3" fillId="23" borderId="40" xfId="0" applyFont="1" applyFill="1" applyBorder="1" applyAlignment="1" applyProtection="1">
      <alignment horizontal="center" wrapText="1"/>
      <protection hidden="1"/>
    </xf>
    <xf numFmtId="0" fontId="3" fillId="23" borderId="22" xfId="0" applyFont="1" applyFill="1" applyBorder="1" applyAlignment="1" applyProtection="1">
      <alignment horizontal="center" wrapText="1"/>
      <protection hidden="1"/>
    </xf>
    <xf numFmtId="0" fontId="3" fillId="0" borderId="4" xfId="0" applyFont="1" applyFill="1" applyBorder="1" applyProtection="1">
      <protection hidden="1"/>
    </xf>
    <xf numFmtId="0" fontId="3" fillId="23" borderId="53" xfId="0" applyFont="1" applyFill="1" applyBorder="1" applyAlignment="1" applyProtection="1">
      <alignment horizontal="center" wrapText="1"/>
      <protection hidden="1"/>
    </xf>
    <xf numFmtId="0" fontId="6" fillId="23" borderId="14" xfId="0" applyFont="1" applyFill="1" applyBorder="1" applyAlignment="1" applyProtection="1">
      <alignment horizontal="center" wrapText="1"/>
      <protection hidden="1"/>
    </xf>
    <xf numFmtId="0" fontId="3" fillId="0" borderId="54" xfId="0" applyFont="1" applyFill="1" applyBorder="1" applyProtection="1">
      <protection hidden="1"/>
    </xf>
    <xf numFmtId="0" fontId="10" fillId="0" borderId="0" xfId="0" applyFont="1" applyBorder="1" applyAlignment="1" applyProtection="1">
      <alignment textRotation="90"/>
      <protection hidden="1"/>
    </xf>
    <xf numFmtId="0" fontId="10" fillId="0" borderId="0" xfId="0" applyFont="1" applyFill="1" applyBorder="1" applyProtection="1">
      <protection hidden="1"/>
    </xf>
    <xf numFmtId="0" fontId="10" fillId="0" borderId="54" xfId="0" applyFont="1" applyBorder="1" applyAlignment="1" applyProtection="1">
      <alignment textRotation="90"/>
      <protection hidden="1"/>
    </xf>
    <xf numFmtId="0" fontId="6" fillId="23" borderId="1" xfId="0" applyFont="1" applyFill="1" applyBorder="1" applyAlignment="1" applyProtection="1">
      <alignment horizontal="center" wrapText="1"/>
      <protection hidden="1"/>
    </xf>
    <xf numFmtId="0" fontId="6" fillId="23" borderId="1" xfId="0" applyFont="1" applyFill="1" applyBorder="1" applyAlignment="1" applyProtection="1">
      <alignment wrapText="1"/>
      <protection hidden="1"/>
    </xf>
    <xf numFmtId="0" fontId="8" fillId="23" borderId="22" xfId="0" applyFont="1" applyFill="1" applyBorder="1" applyAlignment="1" applyProtection="1">
      <alignment horizontal="center"/>
      <protection hidden="1"/>
    </xf>
    <xf numFmtId="0" fontId="8" fillId="23" borderId="31" xfId="0" applyFont="1" applyFill="1" applyBorder="1" applyAlignment="1" applyProtection="1">
      <alignment horizontal="center"/>
      <protection hidden="1"/>
    </xf>
    <xf numFmtId="0" fontId="8" fillId="23" borderId="8" xfId="0" applyFont="1" applyFill="1" applyBorder="1" applyAlignment="1" applyProtection="1">
      <alignment horizontal="center"/>
      <protection hidden="1"/>
    </xf>
    <xf numFmtId="0" fontId="3" fillId="23" borderId="4" xfId="0" applyFont="1" applyFill="1" applyBorder="1" applyAlignment="1" applyProtection="1">
      <alignment horizontal="center" wrapText="1"/>
      <protection hidden="1"/>
    </xf>
    <xf numFmtId="0" fontId="3" fillId="21" borderId="0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protection hidden="1"/>
    </xf>
    <xf numFmtId="0" fontId="15" fillId="0" borderId="42" xfId="1" applyFont="1" applyBorder="1" applyAlignment="1" applyProtection="1">
      <alignment horizontal="left" vertical="top" wrapText="1"/>
      <protection hidden="1"/>
    </xf>
    <xf numFmtId="0" fontId="15" fillId="0" borderId="42" xfId="1" applyFont="1" applyBorder="1" applyAlignment="1" applyProtection="1">
      <alignment wrapText="1"/>
      <protection hidden="1"/>
    </xf>
    <xf numFmtId="0" fontId="15" fillId="0" borderId="43" xfId="1" applyFont="1" applyBorder="1" applyAlignment="1" applyProtection="1">
      <alignment wrapText="1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7" xfId="0" applyFont="1" applyFill="1" applyBorder="1" applyAlignment="1" applyProtection="1">
      <alignment horizontal="center" vertical="center"/>
      <protection hidden="1"/>
    </xf>
    <xf numFmtId="1" fontId="8" fillId="20" borderId="31" xfId="0" applyNumberFormat="1" applyFont="1" applyFill="1" applyBorder="1" applyAlignment="1" applyProtection="1">
      <alignment horizontal="center" vertical="center"/>
      <protection hidden="1"/>
    </xf>
    <xf numFmtId="1" fontId="8" fillId="20" borderId="8" xfId="0" applyNumberFormat="1" applyFont="1" applyFill="1" applyBorder="1" applyAlignment="1" applyProtection="1">
      <alignment horizontal="center" vertical="center"/>
      <protection hidden="1"/>
    </xf>
    <xf numFmtId="1" fontId="8" fillId="20" borderId="29" xfId="0" applyNumberFormat="1" applyFont="1" applyFill="1" applyBorder="1" applyAlignment="1" applyProtection="1">
      <alignment horizontal="center" vertical="center"/>
      <protection hidden="1"/>
    </xf>
    <xf numFmtId="1" fontId="8" fillId="20" borderId="22" xfId="0" applyNumberFormat="1" applyFont="1" applyFill="1" applyBorder="1" applyAlignment="1" applyProtection="1">
      <alignment horizontal="center" vertical="center"/>
      <protection hidden="1"/>
    </xf>
    <xf numFmtId="1" fontId="8" fillId="20" borderId="13" xfId="0" applyNumberFormat="1" applyFont="1" applyFill="1" applyBorder="1" applyAlignment="1" applyProtection="1">
      <alignment horizontal="center" vertical="center"/>
      <protection hidden="1"/>
    </xf>
    <xf numFmtId="1" fontId="8" fillId="20" borderId="17" xfId="0" applyNumberFormat="1" applyFont="1" applyFill="1" applyBorder="1" applyAlignment="1" applyProtection="1">
      <alignment horizontal="center" vertical="center"/>
      <protection hidden="1"/>
    </xf>
    <xf numFmtId="0" fontId="13" fillId="23" borderId="19" xfId="1" applyFont="1" applyFill="1" applyBorder="1" applyAlignment="1" applyProtection="1">
      <alignment horizontal="left" vertical="top" wrapText="1"/>
      <protection hidden="1"/>
    </xf>
    <xf numFmtId="0" fontId="13" fillId="23" borderId="42" xfId="1" applyFont="1" applyFill="1" applyBorder="1" applyAlignment="1" applyProtection="1">
      <alignment horizontal="left" vertical="top" wrapText="1"/>
      <protection hidden="1"/>
    </xf>
    <xf numFmtId="0" fontId="13" fillId="23" borderId="36" xfId="1" applyFont="1" applyFill="1" applyBorder="1" applyAlignment="1" applyProtection="1">
      <alignment horizontal="left" vertical="top" wrapText="1"/>
      <protection hidden="1"/>
    </xf>
    <xf numFmtId="0" fontId="13" fillId="23" borderId="39" xfId="1" applyFont="1" applyFill="1" applyBorder="1" applyAlignment="1" applyProtection="1">
      <alignment horizontal="left" vertical="top" wrapText="1"/>
      <protection hidden="1"/>
    </xf>
    <xf numFmtId="0" fontId="8" fillId="23" borderId="22" xfId="0" applyFont="1" applyFill="1" applyBorder="1" applyAlignment="1" applyProtection="1">
      <alignment horizontal="center" vertical="center"/>
      <protection hidden="1"/>
    </xf>
    <xf numFmtId="0" fontId="8" fillId="23" borderId="17" xfId="0" applyFont="1" applyFill="1" applyBorder="1" applyAlignment="1" applyProtection="1">
      <alignment horizontal="center" vertical="center"/>
      <protection hidden="1"/>
    </xf>
    <xf numFmtId="1" fontId="8" fillId="20" borderId="47" xfId="0" applyNumberFormat="1" applyFont="1" applyFill="1" applyBorder="1" applyAlignment="1" applyProtection="1">
      <alignment horizontal="center" vertical="center"/>
      <protection hidden="1"/>
    </xf>
    <xf numFmtId="1" fontId="8" fillId="20" borderId="48" xfId="0" applyNumberFormat="1" applyFont="1" applyFill="1" applyBorder="1" applyAlignment="1" applyProtection="1">
      <alignment horizontal="center" vertical="center"/>
      <protection hidden="1"/>
    </xf>
    <xf numFmtId="0" fontId="8" fillId="23" borderId="13" xfId="0" applyFont="1" applyFill="1" applyBorder="1" applyAlignment="1" applyProtection="1">
      <alignment horizontal="center" vertical="center"/>
      <protection hidden="1"/>
    </xf>
    <xf numFmtId="1" fontId="8" fillId="20" borderId="24" xfId="0" applyNumberFormat="1" applyFont="1" applyFill="1" applyBorder="1" applyAlignment="1" applyProtection="1">
      <alignment horizontal="center" vertical="center"/>
      <protection hidden="1"/>
    </xf>
    <xf numFmtId="0" fontId="7" fillId="23" borderId="13" xfId="0" applyFont="1" applyFill="1" applyBorder="1" applyAlignment="1" applyProtection="1">
      <alignment horizontal="center" vertical="center"/>
      <protection hidden="1"/>
    </xf>
    <xf numFmtId="0" fontId="7" fillId="23" borderId="8" xfId="0" quotePrefix="1" applyFont="1" applyFill="1" applyBorder="1" applyAlignment="1" applyProtection="1">
      <alignment horizontal="center" vertical="center"/>
      <protection hidden="1"/>
    </xf>
    <xf numFmtId="0" fontId="13" fillId="23" borderId="15" xfId="1" applyFont="1" applyFill="1" applyBorder="1" applyAlignment="1" applyProtection="1">
      <alignment horizontal="left" vertical="top" wrapText="1"/>
      <protection hidden="1"/>
    </xf>
    <xf numFmtId="17" fontId="8" fillId="23" borderId="22" xfId="0" quotePrefix="1" applyNumberFormat="1" applyFont="1" applyFill="1" applyBorder="1" applyAlignment="1" applyProtection="1">
      <alignment horizontal="center" vertical="center"/>
      <protection hidden="1"/>
    </xf>
    <xf numFmtId="17" fontId="8" fillId="23" borderId="13" xfId="0" quotePrefix="1" applyNumberFormat="1" applyFont="1" applyFill="1" applyBorder="1" applyAlignment="1" applyProtection="1">
      <alignment horizontal="center" vertical="center"/>
      <protection hidden="1"/>
    </xf>
    <xf numFmtId="0" fontId="7" fillId="23" borderId="22" xfId="0" applyFont="1" applyFill="1" applyBorder="1" applyAlignment="1" applyProtection="1">
      <alignment horizontal="center" vertical="center"/>
      <protection hidden="1"/>
    </xf>
    <xf numFmtId="0" fontId="7" fillId="23" borderId="22" xfId="0" quotePrefix="1" applyFont="1" applyFill="1" applyBorder="1" applyAlignment="1" applyProtection="1">
      <alignment horizontal="center" vertical="center"/>
      <protection hidden="1"/>
    </xf>
    <xf numFmtId="0" fontId="7" fillId="23" borderId="13" xfId="0" quotePrefix="1" applyFont="1" applyFill="1" applyBorder="1" applyAlignment="1" applyProtection="1">
      <alignment horizontal="center" vertical="center"/>
      <protection hidden="1"/>
    </xf>
    <xf numFmtId="0" fontId="7" fillId="23" borderId="17" xfId="0" quotePrefix="1" applyFont="1" applyFill="1" applyBorder="1" applyAlignment="1" applyProtection="1">
      <alignment horizontal="center" vertical="center"/>
      <protection hidden="1"/>
    </xf>
    <xf numFmtId="0" fontId="13" fillId="23" borderId="41" xfId="1" applyFont="1" applyFill="1" applyBorder="1" applyAlignment="1" applyProtection="1">
      <alignment horizontal="left" vertical="top" wrapText="1"/>
      <protection hidden="1"/>
    </xf>
    <xf numFmtId="0" fontId="14" fillId="23" borderId="42" xfId="1" applyFont="1" applyFill="1" applyBorder="1" applyAlignment="1" applyProtection="1">
      <alignment horizontal="left" vertical="top" wrapText="1"/>
      <protection hidden="1"/>
    </xf>
    <xf numFmtId="0" fontId="8" fillId="23" borderId="30" xfId="0" applyFont="1" applyFill="1" applyBorder="1" applyAlignment="1" applyProtection="1">
      <alignment horizontal="center" vertical="center"/>
      <protection hidden="1"/>
    </xf>
    <xf numFmtId="0" fontId="8" fillId="23" borderId="4" xfId="0" applyFont="1" applyFill="1" applyBorder="1" applyAlignment="1" applyProtection="1">
      <alignment horizontal="center" vertical="center"/>
      <protection hidden="1"/>
    </xf>
    <xf numFmtId="17" fontId="7" fillId="23" borderId="31" xfId="0" quotePrefix="1" applyNumberFormat="1" applyFont="1" applyFill="1" applyBorder="1" applyAlignment="1" applyProtection="1">
      <alignment horizontal="center" vertical="center"/>
      <protection hidden="1"/>
    </xf>
    <xf numFmtId="17" fontId="7" fillId="23" borderId="8" xfId="0" quotePrefix="1" applyNumberFormat="1" applyFont="1" applyFill="1" applyBorder="1" applyAlignment="1" applyProtection="1">
      <alignment horizontal="center" vertical="center"/>
      <protection hidden="1"/>
    </xf>
    <xf numFmtId="1" fontId="8" fillId="23" borderId="31" xfId="0" applyNumberFormat="1" applyFont="1" applyFill="1" applyBorder="1" applyAlignment="1" applyProtection="1">
      <alignment horizontal="center" vertical="center"/>
      <protection hidden="1"/>
    </xf>
    <xf numFmtId="1" fontId="8" fillId="23" borderId="8" xfId="0" applyNumberFormat="1" applyFont="1" applyFill="1" applyBorder="1" applyAlignment="1" applyProtection="1">
      <alignment horizontal="center" vertical="center"/>
      <protection hidden="1"/>
    </xf>
    <xf numFmtId="1" fontId="8" fillId="23" borderId="47" xfId="0" applyNumberFormat="1" applyFont="1" applyFill="1" applyBorder="1" applyAlignment="1" applyProtection="1">
      <alignment horizontal="center" vertical="center"/>
      <protection hidden="1"/>
    </xf>
    <xf numFmtId="1" fontId="8" fillId="23" borderId="2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23" borderId="30" xfId="0" applyFont="1" applyFill="1" applyBorder="1" applyAlignment="1" applyProtection="1">
      <alignment horizontal="center"/>
      <protection hidden="1"/>
    </xf>
    <xf numFmtId="0" fontId="3" fillId="23" borderId="33" xfId="0" applyFont="1" applyFill="1" applyBorder="1" applyAlignment="1" applyProtection="1">
      <alignment horizontal="center"/>
      <protection hidden="1"/>
    </xf>
    <xf numFmtId="0" fontId="3" fillId="3" borderId="30" xfId="0" applyFont="1" applyFill="1" applyBorder="1" applyAlignment="1" applyProtection="1">
      <alignment horizontal="center" wrapText="1"/>
      <protection hidden="1"/>
    </xf>
    <xf numFmtId="0" fontId="3" fillId="3" borderId="33" xfId="0" applyFont="1" applyFill="1" applyBorder="1" applyAlignment="1" applyProtection="1">
      <alignment horizontal="center" wrapText="1"/>
      <protection hidden="1"/>
    </xf>
    <xf numFmtId="0" fontId="3" fillId="3" borderId="5" xfId="0" applyFont="1" applyFill="1" applyBorder="1" applyAlignment="1" applyProtection="1">
      <alignment horizontal="center" wrapText="1"/>
      <protection hidden="1"/>
    </xf>
    <xf numFmtId="0" fontId="3" fillId="3" borderId="6" xfId="0" applyFont="1" applyFill="1" applyBorder="1" applyAlignment="1" applyProtection="1">
      <alignment horizontal="center" wrapText="1"/>
      <protection hidden="1"/>
    </xf>
    <xf numFmtId="0" fontId="3" fillId="23" borderId="49" xfId="0" applyFont="1" applyFill="1" applyBorder="1" applyAlignment="1" applyProtection="1">
      <alignment horizontal="center"/>
      <protection hidden="1"/>
    </xf>
    <xf numFmtId="0" fontId="3" fillId="23" borderId="6" xfId="0" applyFont="1" applyFill="1" applyBorder="1" applyAlignment="1" applyProtection="1">
      <alignment horizontal="center"/>
      <protection hidden="1"/>
    </xf>
    <xf numFmtId="0" fontId="3" fillId="23" borderId="51" xfId="0" applyFont="1" applyFill="1" applyBorder="1" applyAlignment="1" applyProtection="1">
      <alignment horizontal="center"/>
      <protection hidden="1"/>
    </xf>
    <xf numFmtId="0" fontId="3" fillId="23" borderId="5" xfId="0" applyFont="1" applyFill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8" fillId="20" borderId="31" xfId="0" applyFont="1" applyFill="1" applyBorder="1" applyAlignment="1" applyProtection="1">
      <alignment horizontal="center" vertical="center"/>
      <protection hidden="1"/>
    </xf>
    <xf numFmtId="0" fontId="8" fillId="20" borderId="8" xfId="0" applyFont="1" applyFill="1" applyBorder="1" applyAlignment="1" applyProtection="1">
      <alignment horizontal="center" vertical="center"/>
      <protection hidden="1"/>
    </xf>
    <xf numFmtId="0" fontId="8" fillId="20" borderId="22" xfId="0" applyFont="1" applyFill="1" applyBorder="1" applyAlignment="1" applyProtection="1">
      <alignment horizontal="center" vertical="center"/>
      <protection hidden="1"/>
    </xf>
    <xf numFmtId="0" fontId="8" fillId="20" borderId="13" xfId="0" applyFont="1" applyFill="1" applyBorder="1" applyAlignment="1" applyProtection="1">
      <alignment horizontal="center" vertical="center"/>
      <protection hidden="1"/>
    </xf>
    <xf numFmtId="0" fontId="3" fillId="23" borderId="0" xfId="0" applyFont="1" applyFill="1" applyBorder="1" applyAlignment="1" applyProtection="1">
      <alignment horizontal="center"/>
      <protection hidden="1"/>
    </xf>
    <xf numFmtId="0" fontId="3" fillId="23" borderId="55" xfId="0" applyFont="1" applyFill="1" applyBorder="1" applyAlignment="1" applyProtection="1">
      <alignment horizontal="center"/>
      <protection hidden="1"/>
    </xf>
    <xf numFmtId="0" fontId="8" fillId="23" borderId="22" xfId="0" quotePrefix="1" applyFont="1" applyFill="1" applyBorder="1" applyAlignment="1" applyProtection="1">
      <alignment horizontal="center" vertical="center"/>
      <protection hidden="1"/>
    </xf>
    <xf numFmtId="0" fontId="8" fillId="23" borderId="13" xfId="0" quotePrefix="1" applyFont="1" applyFill="1" applyBorder="1" applyAlignment="1" applyProtection="1">
      <alignment horizontal="center" vertical="center"/>
      <protection hidden="1"/>
    </xf>
    <xf numFmtId="0" fontId="8" fillId="23" borderId="17" xfId="0" quotePrefix="1" applyFont="1" applyFill="1" applyBorder="1" applyAlignment="1" applyProtection="1">
      <alignment horizontal="center" vertical="center"/>
      <protection hidden="1"/>
    </xf>
    <xf numFmtId="0" fontId="13" fillId="0" borderId="42" xfId="1" applyFont="1" applyBorder="1" applyAlignment="1" applyProtection="1">
      <alignment horizontal="left" vertical="top" wrapText="1"/>
      <protection hidden="1"/>
    </xf>
    <xf numFmtId="0" fontId="13" fillId="0" borderId="42" xfId="1" applyFont="1" applyBorder="1" applyAlignment="1" applyProtection="1">
      <alignment wrapText="1"/>
      <protection hidden="1"/>
    </xf>
    <xf numFmtId="0" fontId="13" fillId="0" borderId="43" xfId="1" applyFont="1" applyBorder="1" applyAlignment="1" applyProtection="1">
      <alignment wrapText="1"/>
      <protection hidden="1"/>
    </xf>
    <xf numFmtId="0" fontId="8" fillId="23" borderId="12" xfId="0" applyFont="1" applyFill="1" applyBorder="1" applyAlignment="1" applyProtection="1">
      <alignment horizontal="center" vertical="center"/>
      <protection hidden="1"/>
    </xf>
    <xf numFmtId="17" fontId="8" fillId="23" borderId="31" xfId="0" quotePrefix="1" applyNumberFormat="1" applyFont="1" applyFill="1" applyBorder="1" applyAlignment="1" applyProtection="1">
      <alignment horizontal="center" vertical="center"/>
      <protection hidden="1"/>
    </xf>
    <xf numFmtId="17" fontId="8" fillId="23" borderId="8" xfId="0" quotePrefix="1" applyNumberFormat="1" applyFont="1" applyFill="1" applyBorder="1" applyAlignment="1" applyProtection="1">
      <alignment horizontal="center" vertical="center"/>
      <protection hidden="1"/>
    </xf>
    <xf numFmtId="17" fontId="8" fillId="23" borderId="17" xfId="0" quotePrefix="1" applyNumberFormat="1" applyFont="1" applyFill="1" applyBorder="1" applyAlignment="1" applyProtection="1">
      <alignment horizontal="center" vertical="center"/>
      <protection hidden="1"/>
    </xf>
    <xf numFmtId="0" fontId="8" fillId="23" borderId="8" xfId="0" quotePrefix="1" applyFont="1" applyFill="1" applyBorder="1" applyAlignment="1" applyProtection="1">
      <alignment horizontal="center" vertical="center"/>
      <protection hidden="1"/>
    </xf>
    <xf numFmtId="0" fontId="8" fillId="23" borderId="13" xfId="0" applyFont="1" applyFill="1" applyBorder="1" applyAlignment="1" applyProtection="1">
      <alignment horizontal="center"/>
      <protection hidden="1"/>
    </xf>
    <xf numFmtId="0" fontId="8" fillId="23" borderId="17" xfId="0" applyFont="1" applyFill="1" applyBorder="1" applyAlignment="1" applyProtection="1">
      <alignment horizontal="center"/>
      <protection hidden="1"/>
    </xf>
    <xf numFmtId="0" fontId="8" fillId="23" borderId="8" xfId="0" applyFont="1" applyFill="1" applyBorder="1" applyAlignment="1" applyProtection="1">
      <alignment horizontal="center"/>
      <protection hidden="1"/>
    </xf>
    <xf numFmtId="0" fontId="8" fillId="23" borderId="29" xfId="0" applyFont="1" applyFill="1" applyBorder="1" applyAlignment="1" applyProtection="1">
      <alignment horizontal="center"/>
      <protection hidden="1"/>
    </xf>
    <xf numFmtId="0" fontId="3" fillId="23" borderId="31" xfId="0" applyFont="1" applyFill="1" applyBorder="1" applyAlignment="1" applyProtection="1">
      <alignment horizontal="center"/>
      <protection hidden="1"/>
    </xf>
    <xf numFmtId="0" fontId="3" fillId="23" borderId="7" xfId="0" applyFont="1" applyFill="1" applyBorder="1" applyAlignment="1" applyProtection="1">
      <alignment horizontal="center"/>
      <protection hidden="1"/>
    </xf>
    <xf numFmtId="0" fontId="8" fillId="5" borderId="22" xfId="0" applyFont="1" applyFill="1" applyBorder="1" applyAlignment="1" applyProtection="1">
      <alignment horizontal="center" vertical="center"/>
      <protection hidden="1"/>
    </xf>
    <xf numFmtId="1" fontId="8" fillId="23" borderId="22" xfId="0" applyNumberFormat="1" applyFont="1" applyFill="1" applyBorder="1" applyAlignment="1" applyProtection="1">
      <alignment horizontal="center" vertical="center"/>
      <protection hidden="1"/>
    </xf>
    <xf numFmtId="1" fontId="8" fillId="23" borderId="13" xfId="0" applyNumberFormat="1" applyFont="1" applyFill="1" applyBorder="1" applyAlignment="1" applyProtection="1">
      <alignment horizontal="center" vertical="center"/>
      <protection hidden="1"/>
    </xf>
    <xf numFmtId="0" fontId="13" fillId="23" borderId="25" xfId="1" applyFont="1" applyFill="1" applyBorder="1" applyAlignment="1" applyProtection="1">
      <alignment horizontal="left" vertical="top" wrapText="1"/>
      <protection hidden="1"/>
    </xf>
    <xf numFmtId="1" fontId="8" fillId="23" borderId="17" xfId="0" applyNumberFormat="1" applyFont="1" applyFill="1" applyBorder="1" applyAlignment="1" applyProtection="1">
      <alignment horizontal="center" vertical="center"/>
      <protection hidden="1"/>
    </xf>
    <xf numFmtId="1" fontId="8" fillId="23" borderId="48" xfId="0" applyNumberFormat="1" applyFont="1" applyFill="1" applyBorder="1" applyAlignment="1" applyProtection="1">
      <alignment horizontal="center" vertical="center"/>
      <protection hidden="1"/>
    </xf>
    <xf numFmtId="0" fontId="13" fillId="23" borderId="23" xfId="1" applyFont="1" applyFill="1" applyBorder="1" applyAlignment="1" applyProtection="1">
      <alignment horizontal="left" vertical="top" wrapText="1"/>
      <protection hidden="1"/>
    </xf>
    <xf numFmtId="0" fontId="8" fillId="23" borderId="29" xfId="0" quotePrefix="1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vertical="center"/>
      <protection hidden="1"/>
    </xf>
    <xf numFmtId="0" fontId="13" fillId="0" borderId="13" xfId="1" applyFont="1" applyBorder="1" applyAlignment="1" applyProtection="1">
      <alignment horizontal="left" vertical="top" wrapText="1"/>
      <protection hidden="1"/>
    </xf>
    <xf numFmtId="0" fontId="13" fillId="0" borderId="13" xfId="1" applyFont="1" applyBorder="1" applyAlignment="1" applyProtection="1">
      <alignment wrapText="1"/>
      <protection hidden="1"/>
    </xf>
    <xf numFmtId="0" fontId="8" fillId="23" borderId="4" xfId="0" applyFont="1" applyFill="1" applyBorder="1" applyAlignment="1" applyProtection="1">
      <alignment horizontal="center"/>
      <protection hidden="1"/>
    </xf>
    <xf numFmtId="0" fontId="8" fillId="23" borderId="28" xfId="0" applyFont="1" applyFill="1" applyBorder="1" applyAlignment="1" applyProtection="1">
      <alignment horizontal="center"/>
      <protection hidden="1"/>
    </xf>
    <xf numFmtId="0" fontId="13" fillId="23" borderId="44" xfId="1" applyFont="1" applyFill="1" applyBorder="1" applyAlignment="1" applyProtection="1">
      <alignment horizontal="left" vertical="top" wrapText="1"/>
      <protection hidden="1"/>
    </xf>
    <xf numFmtId="17" fontId="8" fillId="23" borderId="29" xfId="0" quotePrefix="1" applyNumberFormat="1" applyFont="1" applyFill="1" applyBorder="1" applyAlignment="1" applyProtection="1">
      <alignment horizontal="center" vertical="center"/>
      <protection hidden="1"/>
    </xf>
  </cellXfs>
  <cellStyles count="21">
    <cellStyle name="20% - Akzent1" xfId="2"/>
    <cellStyle name="20% - Akzent2" xfId="3"/>
    <cellStyle name="20% - Akzent3" xfId="4"/>
    <cellStyle name="20% - Akzent4" xfId="5"/>
    <cellStyle name="20% - Akzent5" xfId="6"/>
    <cellStyle name="20% - Akzent6" xfId="7"/>
    <cellStyle name="40% - Akzent1" xfId="8"/>
    <cellStyle name="40% - Akzent2" xfId="9"/>
    <cellStyle name="40% - Akzent3" xfId="10"/>
    <cellStyle name="40% - Akzent4" xfId="11"/>
    <cellStyle name="40% - Akzent5" xfId="12"/>
    <cellStyle name="40% - Akzent6" xfId="13"/>
    <cellStyle name="60% - Akzent1" xfId="14"/>
    <cellStyle name="60% - Akzent2" xfId="15"/>
    <cellStyle name="60% - Akzent3" xfId="16"/>
    <cellStyle name="60% - Akzent4" xfId="17"/>
    <cellStyle name="60% - Akzent5" xfId="18"/>
    <cellStyle name="60% - Akzent6" xfId="19"/>
    <cellStyle name="Standard" xfId="0" builtinId="0"/>
    <cellStyle name="Standard 2" xfId="20"/>
    <cellStyle name="Standard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RH-15001\fcleusters$\Versuche\Auswertung\LSV%20WW%202004\LSV%20WV%20A03%20E04%20Gesamt-Auswertu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hner2\f\Eigene%20Dateien\Clara\Riswick\Olives%20Faltblatt\VersucheE00\WW96_00Eertragsve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ra%20Berendonk\Riswick\Olives%20Faltblatt\VersucheE2007\WW98_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igene%20Dateien\Clara\Riswick\Olives%20Faltblatt\2002-2003\OLIV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-Ertrag"/>
      <sheetName val="Bonituren"/>
      <sheetName val="Mittel der Bonituren"/>
      <sheetName val="Dasselsbruch_1"/>
      <sheetName val="Dollendorf"/>
      <sheetName val="Futterkamp"/>
      <sheetName val="Krefeld-Hüls"/>
      <sheetName val="Lindlar"/>
      <sheetName val="Peckelsheim"/>
      <sheetName val="Schuby"/>
      <sheetName val="Sophienhof"/>
      <sheetName val="Wehne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tragsvert. 96-01"/>
      <sheetName val="Ertragsvert. 96-00"/>
      <sheetName val="Gesamtertrag00"/>
      <sheetName val="Norddt1.Schnitt00"/>
      <sheetName val="weitereSchnitte00"/>
      <sheetName val="Norddt.1.Schnitt 96"/>
      <sheetName val="Norddt.weit.Schnitte 96"/>
      <sheetName val="Norddt. Gesamt 1996"/>
      <sheetName val="Norddt1.Schnitt97"/>
      <sheetName val="weitereSchnitte97"/>
      <sheetName val="Gesamtertrag97"/>
      <sheetName val="Norddt1.Schnitt98"/>
      <sheetName val="weitereSchnitte98"/>
      <sheetName val="Gesamtertrag98 "/>
      <sheetName val="Norddt1.Schnitt99"/>
      <sheetName val="weitereSchnitte99"/>
      <sheetName val="Gesamtertrag99"/>
      <sheetName val="Ertragsvert. 96-99"/>
      <sheetName val="Ertragsvert. 96-99 (2)"/>
      <sheetName val="Ertragsvert. 96-99 Rangf"/>
      <sheetName val="DiagrErtragsvert"/>
      <sheetName val="DiagrErtragsvert(sw)"/>
      <sheetName val="Ertragsvert. 96-99 Rangf (2)"/>
      <sheetName val="DiagrErtragsvert96-00"/>
      <sheetName val="DiagrErtragsvert96-00 (sw)"/>
      <sheetName val="Ertragsvert. 96-00 (2)"/>
      <sheetName val="Tabelle2"/>
      <sheetName val="Tabel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-Ort-Plan"/>
      <sheetName val="Ertragsvert. 98-07"/>
      <sheetName val="Ertragsvert. 96 97-06"/>
      <sheetName val="Ertragsvert. 97-06"/>
      <sheetName val="Norddt.Gesamt96-05 (akt. Sort)"/>
      <sheetName val="Norddt.Gesamt96-05"/>
      <sheetName val="Ertragsvert. 96-05"/>
      <sheetName val="Ertragsvert. 96-05 (neu VRS)"/>
      <sheetName val="Ertragsvert. 96-05 (neu VRS (2)"/>
      <sheetName val="Ertragsvert. 96-05 (neu VRS (3)"/>
      <sheetName val="1. und weitere Schnitte05"/>
      <sheetName val="Norddt.Gesamt05 "/>
      <sheetName val="weitere Schnitte05"/>
      <sheetName val="Norddt.1.Schnitt05 "/>
      <sheetName val="Schuby I"/>
      <sheetName val="Wulfshagen"/>
      <sheetName val="Wehnen"/>
      <sheetName val="Schoonorth"/>
      <sheetName val="Dasselsbruch"/>
      <sheetName val="Bremervoerde-Dietr"/>
      <sheetName val="Ostwestfalen"/>
      <sheetName val="EW-Ort"/>
      <sheetName val="EW-Mean "/>
      <sheetName val="BW-Ort"/>
      <sheetName val="WW-Ort (3)"/>
      <sheetName val="Hochsauerland"/>
      <sheetName val="Viersen"/>
      <sheetName val="Bensberg"/>
      <sheetName val="Aachen-Euskirchen"/>
      <sheetName val="Norddt.Gesamt95-04"/>
      <sheetName val="Norddt.Gesamt95-04 (sort)"/>
      <sheetName val="Norddt.Gesamt95-04 (Züchte) "/>
      <sheetName val="Norddt.Gesamt95-04 (Züchte)sw"/>
      <sheetName val="WW-Ort"/>
      <sheetName val="Sorten alph"/>
      <sheetName val="Rost 2003 sor "/>
      <sheetName val="Norddt.1Schnitt2004"/>
      <sheetName val="Norddt.weitereSchn2004"/>
      <sheetName val="Norddt.Gesamt2004"/>
      <sheetName val="Ertragsvert. 96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-Ort-Plan"/>
      <sheetName val="Bremervoerde"/>
      <sheetName val="Schuby I"/>
      <sheetName val="Wulfshagen"/>
      <sheetName val="Schoonorth"/>
      <sheetName val="Wehnen"/>
      <sheetName val="Dasselsbruch"/>
      <sheetName val="EW-Ort"/>
      <sheetName val="EW-Mean "/>
      <sheetName val="BW-Ort"/>
      <sheetName val="WW-Ort (3)"/>
      <sheetName val="Hochsauerland"/>
      <sheetName val="Ostwestfalen"/>
      <sheetName val="Bensberg"/>
      <sheetName val="Aachen-Euskirchen"/>
      <sheetName val="Viersen"/>
      <sheetName val="WW-Ort"/>
      <sheetName val="Norddt.Gesamt sort.87-96"/>
      <sheetName val="Norddt.1.Schnitt 96"/>
      <sheetName val="Norddt.weit.Schnitte 96"/>
      <sheetName val="Norddt. Gesamt 1996"/>
      <sheetName val="Ertragsvert. 1996"/>
      <sheetName val="OlivSorten-S1(25-5-97)"/>
      <sheetName val="Norddt.Gesamt sort. 88-97"/>
      <sheetName val="Formular WW"/>
      <sheetName val="Formular EW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Tabelle11"/>
      <sheetName val="Tabelle12"/>
      <sheetName val="Tabelle13"/>
      <sheetName val="Tabelle14"/>
      <sheetName val="Tabelle15"/>
      <sheetName val="Tabelle16"/>
      <sheetName val="Tabelle17"/>
      <sheetName val="Tabelle18"/>
      <sheetName val="Tabelle19"/>
      <sheetName val="Tabelle20"/>
      <sheetName val="Tabelle21"/>
      <sheetName val="Tabelle22"/>
      <sheetName val="Tabelle23"/>
      <sheetName val="Tabelle24"/>
      <sheetName val="Tabelle25"/>
      <sheetName val="Tabelle26"/>
      <sheetName val="Tabelle27"/>
      <sheetName val="Tabelle28"/>
      <sheetName val="Tabelle29"/>
      <sheetName val="Tabelle30"/>
      <sheetName val="Tabelle31"/>
      <sheetName val="Tabelle32"/>
      <sheetName val="Tabelle33"/>
      <sheetName val="Tabelle34"/>
      <sheetName val="Tabelle35"/>
      <sheetName val="Tabelle36"/>
      <sheetName val="Tabelle37"/>
      <sheetName val="Tabelle38"/>
      <sheetName val="Tabelle39"/>
      <sheetName val="Tabelle40"/>
      <sheetName val="Tabelle41"/>
      <sheetName val="Tabelle42"/>
      <sheetName val="Tabelle43"/>
      <sheetName val="Tabelle44"/>
      <sheetName val="Tabelle45"/>
      <sheetName val="Tabelle46"/>
      <sheetName val="Tabelle47"/>
      <sheetName val="Tabelle48"/>
      <sheetName val="Tabelle49"/>
      <sheetName val="Tabelle50"/>
      <sheetName val="Tabelle51"/>
      <sheetName val="Tabelle52"/>
      <sheetName val="Tabelle53"/>
      <sheetName val="Tabelle54"/>
      <sheetName val="Tabelle55"/>
      <sheetName val="Tabelle56"/>
      <sheetName val="Tabelle57"/>
      <sheetName val="Tabelle58"/>
      <sheetName val="Tabelle59"/>
      <sheetName val="Tabelle60"/>
      <sheetName val="Tabelle61"/>
      <sheetName val="Tabelle62"/>
      <sheetName val="Tabelle63"/>
      <sheetName val="Tabelle64"/>
      <sheetName val="Tabelle65"/>
      <sheetName val="Tabelle66"/>
      <sheetName val="Tabelle67"/>
      <sheetName val="Tabelle68"/>
      <sheetName val="Tabelle69"/>
      <sheetName val="Tabelle70"/>
      <sheetName val="Tabelle71"/>
      <sheetName val="Tabelle72"/>
      <sheetName val="Tabelle73"/>
      <sheetName val="Tabelle74"/>
      <sheetName val="Tabelle75"/>
      <sheetName val="Tabelle76"/>
      <sheetName val="Tabelle77"/>
      <sheetName val="Tabelle78"/>
      <sheetName val="Tabelle79"/>
      <sheetName val="Tabelle80"/>
      <sheetName val="Tabelle81"/>
      <sheetName val="Tabelle82"/>
      <sheetName val="Tabelle83"/>
      <sheetName val="Tabelle84"/>
      <sheetName val="Tabelle85"/>
      <sheetName val="Tabelle86"/>
      <sheetName val="Tabelle87"/>
      <sheetName val="Tabelle88"/>
      <sheetName val="Tabelle89"/>
      <sheetName val="Tabelle90"/>
      <sheetName val="Tabelle91"/>
      <sheetName val="Tabelle92"/>
      <sheetName val="Tabelle93"/>
      <sheetName val="Tabelle94"/>
      <sheetName val="Tabelle95"/>
      <sheetName val="Tabelle96"/>
      <sheetName val="Tabelle97"/>
      <sheetName val="Tabelle98"/>
      <sheetName val="Tabelle99"/>
      <sheetName val="Tabelle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showGridLines="0" zoomScale="70" zoomScaleNormal="70" workbookViewId="0">
      <selection activeCell="J5" sqref="J5"/>
    </sheetView>
  </sheetViews>
  <sheetFormatPr baseColWidth="10" defaultRowHeight="12.75" x14ac:dyDescent="0.2"/>
  <cols>
    <col min="1" max="1" width="20.42578125" style="71" customWidth="1"/>
    <col min="2" max="2" width="26.42578125" style="5" customWidth="1"/>
    <col min="3" max="3" width="11.42578125" style="5"/>
    <col min="4" max="4" width="12" style="5" customWidth="1"/>
    <col min="5" max="6" width="0" style="5" hidden="1" customWidth="1"/>
    <col min="7" max="8" width="13.42578125" style="5" hidden="1" customWidth="1"/>
    <col min="9" max="9" width="12.140625" style="5" hidden="1" customWidth="1"/>
    <col min="10" max="10" width="13.85546875" style="5" customWidth="1"/>
    <col min="11" max="11" width="15.28515625" style="5" customWidth="1"/>
    <col min="12" max="13" width="13.85546875" style="5" hidden="1" customWidth="1"/>
    <col min="14" max="14" width="14.140625" style="5" customWidth="1"/>
    <col min="15" max="16" width="13.85546875" style="5" hidden="1" customWidth="1"/>
    <col min="17" max="17" width="0" style="5" hidden="1" customWidth="1"/>
    <col min="18" max="16384" width="11.42578125" style="5"/>
  </cols>
  <sheetData>
    <row r="1" spans="1:19" ht="30" customHeight="1" thickBot="1" x14ac:dyDescent="0.4">
      <c r="A1" s="256" t="s">
        <v>93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R1" s="205"/>
    </row>
    <row r="2" spans="1:19" s="6" customFormat="1" ht="18" customHeight="1" x14ac:dyDescent="0.25">
      <c r="A2" s="146"/>
      <c r="B2" s="147"/>
      <c r="C2" s="257" t="s">
        <v>78</v>
      </c>
      <c r="D2" s="258"/>
      <c r="E2" s="258"/>
      <c r="F2" s="258"/>
      <c r="G2" s="109"/>
      <c r="H2" s="110"/>
      <c r="I2" s="110"/>
      <c r="J2" s="259" t="s">
        <v>108</v>
      </c>
      <c r="K2" s="260"/>
      <c r="L2" s="260"/>
      <c r="M2" s="111"/>
      <c r="N2" s="258" t="s">
        <v>89</v>
      </c>
      <c r="O2" s="258"/>
      <c r="P2" s="263"/>
      <c r="R2" s="203"/>
    </row>
    <row r="3" spans="1:19" s="6" customFormat="1" ht="18" customHeight="1" x14ac:dyDescent="0.3">
      <c r="A3" s="150"/>
      <c r="B3" s="151"/>
      <c r="C3" s="266" t="s">
        <v>26</v>
      </c>
      <c r="D3" s="264"/>
      <c r="E3" s="264" t="s">
        <v>27</v>
      </c>
      <c r="F3" s="264"/>
      <c r="G3" s="7"/>
      <c r="H3" s="8"/>
      <c r="I3" s="8"/>
      <c r="J3" s="261"/>
      <c r="K3" s="262"/>
      <c r="L3" s="262"/>
      <c r="M3" s="9"/>
      <c r="N3" s="264"/>
      <c r="O3" s="264"/>
      <c r="P3" s="265"/>
      <c r="R3" s="203"/>
    </row>
    <row r="4" spans="1:19" s="14" customFormat="1" ht="59.25" customHeight="1" thickBot="1" x14ac:dyDescent="0.3">
      <c r="A4" s="201" t="s">
        <v>77</v>
      </c>
      <c r="B4" s="170" t="s">
        <v>0</v>
      </c>
      <c r="C4" s="169" t="s">
        <v>101</v>
      </c>
      <c r="D4" s="171" t="s">
        <v>100</v>
      </c>
      <c r="E4" s="172" t="s">
        <v>79</v>
      </c>
      <c r="F4" s="173" t="s">
        <v>80</v>
      </c>
      <c r="G4" s="10" t="s">
        <v>1</v>
      </c>
      <c r="H4" s="11" t="s">
        <v>2</v>
      </c>
      <c r="I4" s="12" t="s">
        <v>3</v>
      </c>
      <c r="J4" s="13" t="s">
        <v>102</v>
      </c>
      <c r="K4" s="172" t="s">
        <v>103</v>
      </c>
      <c r="L4" s="172" t="s">
        <v>4</v>
      </c>
      <c r="M4" s="182" t="s">
        <v>5</v>
      </c>
      <c r="N4" s="172" t="s">
        <v>6</v>
      </c>
      <c r="O4" s="193" t="s">
        <v>7</v>
      </c>
      <c r="P4" s="202" t="s">
        <v>8</v>
      </c>
      <c r="R4" s="206"/>
      <c r="S4" s="204"/>
    </row>
    <row r="5" spans="1:19" s="19" customFormat="1" ht="19.5" customHeight="1" x14ac:dyDescent="0.25">
      <c r="A5" s="246" t="s">
        <v>36</v>
      </c>
      <c r="B5" s="174" t="s">
        <v>11</v>
      </c>
      <c r="C5" s="248">
        <v>5</v>
      </c>
      <c r="D5" s="231" t="s">
        <v>82</v>
      </c>
      <c r="E5" s="242">
        <v>4</v>
      </c>
      <c r="F5" s="250" t="s">
        <v>85</v>
      </c>
      <c r="G5" s="15">
        <v>18</v>
      </c>
      <c r="H5" s="16">
        <v>7</v>
      </c>
      <c r="I5" s="17">
        <v>250</v>
      </c>
      <c r="J5" s="3"/>
      <c r="K5" s="231">
        <f>SUM(J5:J13)</f>
        <v>0</v>
      </c>
      <c r="L5" s="231">
        <f>SUM(J5:J13)</f>
        <v>0</v>
      </c>
      <c r="M5" s="183" t="str">
        <f t="shared" ref="M5:M51" si="0">IF(J5=0,"",$J5/G5)</f>
        <v/>
      </c>
      <c r="N5" s="184" t="str">
        <f t="shared" ref="N5:N51" si="1">IF(M5="","",M5/M$52*100)</f>
        <v/>
      </c>
      <c r="O5" s="252">
        <f>SUM(N5:N13)</f>
        <v>0</v>
      </c>
      <c r="P5" s="254">
        <f>SUM(N5:N13)</f>
        <v>0</v>
      </c>
      <c r="Q5" s="19" t="str">
        <f t="shared" ref="Q5:Q25" si="2">IF(N5="","",N5*G5/100)</f>
        <v/>
      </c>
    </row>
    <row r="6" spans="1:19" s="19" customFormat="1" ht="19.5" customHeight="1" x14ac:dyDescent="0.25">
      <c r="A6" s="228"/>
      <c r="B6" s="156" t="s">
        <v>37</v>
      </c>
      <c r="C6" s="249"/>
      <c r="D6" s="235"/>
      <c r="E6" s="237"/>
      <c r="F6" s="251"/>
      <c r="G6" s="20">
        <v>40</v>
      </c>
      <c r="H6" s="21">
        <v>8</v>
      </c>
      <c r="I6" s="22">
        <v>500</v>
      </c>
      <c r="J6" s="1"/>
      <c r="K6" s="235"/>
      <c r="L6" s="235"/>
      <c r="M6" s="185" t="str">
        <f t="shared" si="0"/>
        <v/>
      </c>
      <c r="N6" s="186" t="str">
        <f t="shared" si="1"/>
        <v/>
      </c>
      <c r="O6" s="253"/>
      <c r="P6" s="255"/>
      <c r="Q6" s="19" t="str">
        <f t="shared" si="2"/>
        <v/>
      </c>
    </row>
    <row r="7" spans="1:19" s="19" customFormat="1" ht="19.5" customHeight="1" x14ac:dyDescent="0.25">
      <c r="A7" s="228"/>
      <c r="B7" s="155" t="s">
        <v>14</v>
      </c>
      <c r="C7" s="249"/>
      <c r="D7" s="235"/>
      <c r="E7" s="237"/>
      <c r="F7" s="251"/>
      <c r="G7" s="20">
        <v>20</v>
      </c>
      <c r="H7" s="21">
        <v>10</v>
      </c>
      <c r="I7" s="22">
        <v>200</v>
      </c>
      <c r="J7" s="1"/>
      <c r="K7" s="235"/>
      <c r="L7" s="235"/>
      <c r="M7" s="185" t="str">
        <f t="shared" si="0"/>
        <v/>
      </c>
      <c r="N7" s="186" t="str">
        <f t="shared" si="1"/>
        <v/>
      </c>
      <c r="O7" s="253"/>
      <c r="P7" s="255"/>
      <c r="Q7" s="19" t="str">
        <f t="shared" si="2"/>
        <v/>
      </c>
    </row>
    <row r="8" spans="1:19" s="19" customFormat="1" ht="19.5" customHeight="1" x14ac:dyDescent="0.25">
      <c r="A8" s="228"/>
      <c r="B8" s="155" t="s">
        <v>16</v>
      </c>
      <c r="C8" s="249"/>
      <c r="D8" s="235"/>
      <c r="E8" s="237"/>
      <c r="F8" s="251"/>
      <c r="G8" s="20">
        <v>9</v>
      </c>
      <c r="H8" s="21">
        <v>2</v>
      </c>
      <c r="I8" s="22">
        <v>54</v>
      </c>
      <c r="J8" s="1"/>
      <c r="K8" s="235"/>
      <c r="L8" s="235"/>
      <c r="M8" s="185" t="str">
        <f t="shared" si="0"/>
        <v/>
      </c>
      <c r="N8" s="186" t="str">
        <f t="shared" si="1"/>
        <v/>
      </c>
      <c r="O8" s="253"/>
      <c r="P8" s="255"/>
      <c r="Q8" s="19" t="str">
        <f t="shared" si="2"/>
        <v/>
      </c>
    </row>
    <row r="9" spans="1:19" s="19" customFormat="1" ht="19.5" customHeight="1" x14ac:dyDescent="0.25">
      <c r="A9" s="228"/>
      <c r="B9" s="155" t="s">
        <v>22</v>
      </c>
      <c r="C9" s="249"/>
      <c r="D9" s="235"/>
      <c r="E9" s="237"/>
      <c r="F9" s="251"/>
      <c r="G9" s="20">
        <v>25</v>
      </c>
      <c r="H9" s="21">
        <v>60</v>
      </c>
      <c r="I9" s="22">
        <v>35</v>
      </c>
      <c r="J9" s="1"/>
      <c r="K9" s="235"/>
      <c r="L9" s="235"/>
      <c r="M9" s="185" t="str">
        <f t="shared" si="0"/>
        <v/>
      </c>
      <c r="N9" s="186" t="str">
        <f t="shared" si="1"/>
        <v/>
      </c>
      <c r="O9" s="253"/>
      <c r="P9" s="255"/>
      <c r="Q9" s="19" t="str">
        <f t="shared" si="2"/>
        <v/>
      </c>
    </row>
    <row r="10" spans="1:19" s="19" customFormat="1" ht="19.5" customHeight="1" x14ac:dyDescent="0.25">
      <c r="A10" s="228"/>
      <c r="B10" s="155" t="s">
        <v>21</v>
      </c>
      <c r="C10" s="249"/>
      <c r="D10" s="235"/>
      <c r="E10" s="237"/>
      <c r="F10" s="251"/>
      <c r="G10" s="20">
        <v>10</v>
      </c>
      <c r="H10" s="21">
        <v>4</v>
      </c>
      <c r="I10" s="22">
        <v>250</v>
      </c>
      <c r="J10" s="1"/>
      <c r="K10" s="235"/>
      <c r="L10" s="235"/>
      <c r="M10" s="185" t="str">
        <f t="shared" si="0"/>
        <v/>
      </c>
      <c r="N10" s="186" t="str">
        <f t="shared" si="1"/>
        <v/>
      </c>
      <c r="O10" s="253"/>
      <c r="P10" s="255"/>
      <c r="Q10" s="19" t="str">
        <f t="shared" si="2"/>
        <v/>
      </c>
    </row>
    <row r="11" spans="1:19" s="19" customFormat="1" ht="19.5" customHeight="1" x14ac:dyDescent="0.25">
      <c r="A11" s="228"/>
      <c r="B11" s="156" t="s">
        <v>38</v>
      </c>
      <c r="C11" s="249"/>
      <c r="D11" s="235"/>
      <c r="E11" s="237"/>
      <c r="F11" s="251"/>
      <c r="G11" s="20">
        <v>1</v>
      </c>
      <c r="H11" s="21">
        <v>2</v>
      </c>
      <c r="I11" s="22">
        <v>50</v>
      </c>
      <c r="J11" s="1"/>
      <c r="K11" s="235"/>
      <c r="L11" s="235"/>
      <c r="M11" s="185" t="str">
        <f t="shared" si="0"/>
        <v/>
      </c>
      <c r="N11" s="186" t="str">
        <f t="shared" si="1"/>
        <v/>
      </c>
      <c r="O11" s="253"/>
      <c r="P11" s="255"/>
      <c r="Q11" s="19" t="str">
        <f t="shared" si="2"/>
        <v/>
      </c>
    </row>
    <row r="12" spans="1:19" s="19" customFormat="1" ht="19.5" customHeight="1" x14ac:dyDescent="0.25">
      <c r="A12" s="247"/>
      <c r="B12" s="155" t="s">
        <v>17</v>
      </c>
      <c r="C12" s="249"/>
      <c r="D12" s="235"/>
      <c r="E12" s="237"/>
      <c r="F12" s="251"/>
      <c r="G12" s="20">
        <v>10</v>
      </c>
      <c r="H12" s="21">
        <v>2.5</v>
      </c>
      <c r="I12" s="22">
        <v>400</v>
      </c>
      <c r="J12" s="1"/>
      <c r="K12" s="235"/>
      <c r="L12" s="235"/>
      <c r="M12" s="185" t="str">
        <f t="shared" si="0"/>
        <v/>
      </c>
      <c r="N12" s="186" t="str">
        <f t="shared" si="1"/>
        <v/>
      </c>
      <c r="O12" s="253"/>
      <c r="P12" s="255"/>
      <c r="Q12" s="19" t="str">
        <f t="shared" si="2"/>
        <v/>
      </c>
    </row>
    <row r="13" spans="1:19" s="19" customFormat="1" ht="19.5" customHeight="1" thickBot="1" x14ac:dyDescent="0.3">
      <c r="A13" s="247"/>
      <c r="B13" s="155" t="s">
        <v>39</v>
      </c>
      <c r="C13" s="249"/>
      <c r="D13" s="235"/>
      <c r="E13" s="237"/>
      <c r="F13" s="251"/>
      <c r="G13" s="20">
        <v>50</v>
      </c>
      <c r="H13" s="21">
        <v>25</v>
      </c>
      <c r="I13" s="22">
        <v>200</v>
      </c>
      <c r="J13" s="1"/>
      <c r="K13" s="235"/>
      <c r="L13" s="235"/>
      <c r="M13" s="185" t="str">
        <f t="shared" si="0"/>
        <v/>
      </c>
      <c r="N13" s="186" t="str">
        <f t="shared" si="1"/>
        <v/>
      </c>
      <c r="O13" s="253"/>
      <c r="P13" s="255"/>
      <c r="Q13" s="19" t="str">
        <f t="shared" si="2"/>
        <v/>
      </c>
    </row>
    <row r="14" spans="1:19" s="19" customFormat="1" ht="19.5" customHeight="1" x14ac:dyDescent="0.25">
      <c r="A14" s="229" t="s">
        <v>40</v>
      </c>
      <c r="B14" s="174" t="s">
        <v>10</v>
      </c>
      <c r="C14" s="231">
        <v>4</v>
      </c>
      <c r="D14" s="240" t="s">
        <v>83</v>
      </c>
      <c r="E14" s="242"/>
      <c r="F14" s="243" t="s">
        <v>86</v>
      </c>
      <c r="G14" s="15">
        <v>30</v>
      </c>
      <c r="H14" s="16">
        <v>3</v>
      </c>
      <c r="I14" s="17">
        <v>1000</v>
      </c>
      <c r="J14" s="3"/>
      <c r="K14" s="231">
        <f>SUM(J14:J23)</f>
        <v>0</v>
      </c>
      <c r="L14" s="231">
        <f>SUM(J14:J21)</f>
        <v>0</v>
      </c>
      <c r="M14" s="187" t="str">
        <f t="shared" si="0"/>
        <v/>
      </c>
      <c r="N14" s="184" t="str">
        <f t="shared" si="1"/>
        <v/>
      </c>
      <c r="O14" s="221">
        <f>SUM(N14:N23)</f>
        <v>0</v>
      </c>
      <c r="P14" s="233">
        <f>SUM(N14:N21)</f>
        <v>0</v>
      </c>
      <c r="Q14" s="19" t="str">
        <f t="shared" si="2"/>
        <v/>
      </c>
    </row>
    <row r="15" spans="1:19" s="19" customFormat="1" ht="19.5" customHeight="1" x14ac:dyDescent="0.25">
      <c r="A15" s="239"/>
      <c r="B15" s="155" t="s">
        <v>41</v>
      </c>
      <c r="C15" s="235"/>
      <c r="D15" s="241"/>
      <c r="E15" s="237"/>
      <c r="F15" s="244"/>
      <c r="G15" s="20">
        <v>200</v>
      </c>
      <c r="H15" s="21">
        <v>200</v>
      </c>
      <c r="I15" s="22">
        <v>100</v>
      </c>
      <c r="J15" s="1"/>
      <c r="K15" s="235"/>
      <c r="L15" s="235"/>
      <c r="M15" s="188" t="str">
        <f t="shared" si="0"/>
        <v/>
      </c>
      <c r="N15" s="186" t="str">
        <f t="shared" si="1"/>
        <v/>
      </c>
      <c r="O15" s="222"/>
      <c r="P15" s="236"/>
      <c r="Q15" s="19" t="str">
        <f t="shared" si="2"/>
        <v/>
      </c>
    </row>
    <row r="16" spans="1:19" s="19" customFormat="1" ht="19.5" customHeight="1" x14ac:dyDescent="0.25">
      <c r="A16" s="239"/>
      <c r="B16" s="155" t="s">
        <v>13</v>
      </c>
      <c r="C16" s="235"/>
      <c r="D16" s="241"/>
      <c r="E16" s="237"/>
      <c r="F16" s="244"/>
      <c r="G16" s="20">
        <v>35</v>
      </c>
      <c r="H16" s="21">
        <v>3.5</v>
      </c>
      <c r="I16" s="22">
        <v>1000</v>
      </c>
      <c r="J16" s="1"/>
      <c r="K16" s="235"/>
      <c r="L16" s="235"/>
      <c r="M16" s="188" t="str">
        <f t="shared" si="0"/>
        <v/>
      </c>
      <c r="N16" s="186" t="str">
        <f t="shared" si="1"/>
        <v/>
      </c>
      <c r="O16" s="222"/>
      <c r="P16" s="236"/>
      <c r="Q16" s="19" t="str">
        <f t="shared" si="2"/>
        <v/>
      </c>
    </row>
    <row r="17" spans="1:17" s="19" customFormat="1" ht="19.5" customHeight="1" x14ac:dyDescent="0.25">
      <c r="A17" s="239"/>
      <c r="B17" s="155" t="s">
        <v>42</v>
      </c>
      <c r="C17" s="235"/>
      <c r="D17" s="241"/>
      <c r="E17" s="237"/>
      <c r="F17" s="244"/>
      <c r="G17" s="20">
        <v>160</v>
      </c>
      <c r="H17" s="21">
        <v>160</v>
      </c>
      <c r="I17" s="22">
        <v>100</v>
      </c>
      <c r="J17" s="1"/>
      <c r="K17" s="235"/>
      <c r="L17" s="235"/>
      <c r="M17" s="188" t="str">
        <f t="shared" si="0"/>
        <v/>
      </c>
      <c r="N17" s="186" t="str">
        <f t="shared" si="1"/>
        <v/>
      </c>
      <c r="O17" s="222"/>
      <c r="P17" s="236"/>
      <c r="Q17" s="19" t="str">
        <f t="shared" si="2"/>
        <v/>
      </c>
    </row>
    <row r="18" spans="1:17" s="19" customFormat="1" ht="19.5" customHeight="1" x14ac:dyDescent="0.25">
      <c r="A18" s="239"/>
      <c r="B18" s="155" t="s">
        <v>15</v>
      </c>
      <c r="C18" s="235"/>
      <c r="D18" s="241"/>
      <c r="E18" s="237"/>
      <c r="F18" s="244"/>
      <c r="G18" s="20">
        <v>14</v>
      </c>
      <c r="H18" s="21">
        <v>1.2</v>
      </c>
      <c r="I18" s="22">
        <v>1200</v>
      </c>
      <c r="J18" s="1"/>
      <c r="K18" s="235"/>
      <c r="L18" s="235"/>
      <c r="M18" s="188" t="str">
        <f t="shared" si="0"/>
        <v/>
      </c>
      <c r="N18" s="186" t="str">
        <f t="shared" si="1"/>
        <v/>
      </c>
      <c r="O18" s="222"/>
      <c r="P18" s="236"/>
      <c r="Q18" s="19" t="str">
        <f t="shared" si="2"/>
        <v/>
      </c>
    </row>
    <row r="19" spans="1:17" s="19" customFormat="1" ht="19.5" customHeight="1" x14ac:dyDescent="0.25">
      <c r="A19" s="239"/>
      <c r="B19" s="155" t="s">
        <v>43</v>
      </c>
      <c r="C19" s="235"/>
      <c r="D19" s="241"/>
      <c r="E19" s="237"/>
      <c r="F19" s="244"/>
      <c r="G19" s="20">
        <v>140</v>
      </c>
      <c r="H19" s="21">
        <v>70</v>
      </c>
      <c r="I19" s="22">
        <v>200</v>
      </c>
      <c r="J19" s="1"/>
      <c r="K19" s="235"/>
      <c r="L19" s="235"/>
      <c r="M19" s="188" t="str">
        <f t="shared" si="0"/>
        <v/>
      </c>
      <c r="N19" s="186" t="str">
        <f t="shared" si="1"/>
        <v/>
      </c>
      <c r="O19" s="222"/>
      <c r="P19" s="236"/>
      <c r="Q19" s="19" t="str">
        <f t="shared" si="2"/>
        <v/>
      </c>
    </row>
    <row r="20" spans="1:17" s="19" customFormat="1" ht="19.5" customHeight="1" x14ac:dyDescent="0.25">
      <c r="A20" s="239"/>
      <c r="B20" s="156" t="s">
        <v>19</v>
      </c>
      <c r="C20" s="235"/>
      <c r="D20" s="241"/>
      <c r="E20" s="237"/>
      <c r="F20" s="244"/>
      <c r="G20" s="20">
        <v>35</v>
      </c>
      <c r="H20" s="21">
        <v>3.5</v>
      </c>
      <c r="I20" s="22">
        <v>1000</v>
      </c>
      <c r="J20" s="1"/>
      <c r="K20" s="235"/>
      <c r="L20" s="235"/>
      <c r="M20" s="188" t="str">
        <f t="shared" si="0"/>
        <v/>
      </c>
      <c r="N20" s="186" t="str">
        <f t="shared" si="1"/>
        <v/>
      </c>
      <c r="O20" s="222"/>
      <c r="P20" s="236"/>
      <c r="Q20" s="19" t="str">
        <f t="shared" si="2"/>
        <v/>
      </c>
    </row>
    <row r="21" spans="1:17" s="19" customFormat="1" ht="19.5" customHeight="1" thickBot="1" x14ac:dyDescent="0.3">
      <c r="A21" s="239"/>
      <c r="B21" s="155" t="s">
        <v>44</v>
      </c>
      <c r="C21" s="235"/>
      <c r="D21" s="241"/>
      <c r="E21" s="237"/>
      <c r="F21" s="245"/>
      <c r="G21" s="20">
        <v>120</v>
      </c>
      <c r="H21" s="21">
        <v>40</v>
      </c>
      <c r="I21" s="22">
        <v>300</v>
      </c>
      <c r="J21" s="1"/>
      <c r="K21" s="235"/>
      <c r="L21" s="235"/>
      <c r="M21" s="188" t="str">
        <f t="shared" si="0"/>
        <v/>
      </c>
      <c r="N21" s="186" t="str">
        <f t="shared" si="1"/>
        <v/>
      </c>
      <c r="O21" s="222"/>
      <c r="P21" s="236"/>
      <c r="Q21" s="19" t="str">
        <f t="shared" si="2"/>
        <v/>
      </c>
    </row>
    <row r="22" spans="1:17" s="19" customFormat="1" ht="19.5" customHeight="1" x14ac:dyDescent="0.25">
      <c r="A22" s="227" t="s">
        <v>45</v>
      </c>
      <c r="B22" s="155" t="s">
        <v>18</v>
      </c>
      <c r="C22" s="235"/>
      <c r="D22" s="241"/>
      <c r="E22" s="237">
        <v>2</v>
      </c>
      <c r="F22" s="238" t="s">
        <v>87</v>
      </c>
      <c r="G22" s="20">
        <v>20</v>
      </c>
      <c r="H22" s="21">
        <v>1.9</v>
      </c>
      <c r="I22" s="22">
        <v>1100</v>
      </c>
      <c r="J22" s="1"/>
      <c r="K22" s="235"/>
      <c r="L22" s="235">
        <f>SUM(J22:J23)</f>
        <v>0</v>
      </c>
      <c r="M22" s="188" t="str">
        <f t="shared" si="0"/>
        <v/>
      </c>
      <c r="N22" s="186" t="str">
        <f t="shared" si="1"/>
        <v/>
      </c>
      <c r="O22" s="222"/>
      <c r="P22" s="236">
        <f>SUM(N22:N23)</f>
        <v>0</v>
      </c>
      <c r="Q22" s="19" t="str">
        <f t="shared" si="2"/>
        <v/>
      </c>
    </row>
    <row r="23" spans="1:17" s="19" customFormat="1" ht="19.5" customHeight="1" thickBot="1" x14ac:dyDescent="0.3">
      <c r="A23" s="228"/>
      <c r="B23" s="175" t="s">
        <v>46</v>
      </c>
      <c r="C23" s="235"/>
      <c r="D23" s="241"/>
      <c r="E23" s="237"/>
      <c r="F23" s="238"/>
      <c r="G23" s="28">
        <v>140</v>
      </c>
      <c r="H23" s="21">
        <v>20</v>
      </c>
      <c r="I23" s="22">
        <v>700</v>
      </c>
      <c r="J23" s="4"/>
      <c r="K23" s="232"/>
      <c r="L23" s="235"/>
      <c r="M23" s="188" t="str">
        <f t="shared" si="0"/>
        <v/>
      </c>
      <c r="N23" s="189" t="str">
        <f t="shared" si="1"/>
        <v/>
      </c>
      <c r="O23" s="223"/>
      <c r="P23" s="236"/>
      <c r="Q23" s="19" t="str">
        <f t="shared" si="2"/>
        <v/>
      </c>
    </row>
    <row r="24" spans="1:17" s="19" customFormat="1" ht="19.5" customHeight="1" x14ac:dyDescent="0.25">
      <c r="A24" s="229" t="s">
        <v>51</v>
      </c>
      <c r="B24" s="176" t="s">
        <v>52</v>
      </c>
      <c r="C24" s="136"/>
      <c r="D24" s="136" t="s">
        <v>88</v>
      </c>
      <c r="E24" s="177"/>
      <c r="F24" s="178" t="s">
        <v>88</v>
      </c>
      <c r="G24" s="15">
        <v>60</v>
      </c>
      <c r="H24" s="16">
        <v>18</v>
      </c>
      <c r="I24" s="17">
        <v>300</v>
      </c>
      <c r="J24" s="3"/>
      <c r="K24" s="190">
        <f>SUM(J24)</f>
        <v>0</v>
      </c>
      <c r="L24" s="231">
        <f>SUM(J24:J25)</f>
        <v>0</v>
      </c>
      <c r="M24" s="187" t="str">
        <f t="shared" si="0"/>
        <v/>
      </c>
      <c r="N24" s="184" t="str">
        <f t="shared" si="1"/>
        <v/>
      </c>
      <c r="O24" s="221">
        <f>SUM(N24:N25)</f>
        <v>0</v>
      </c>
      <c r="P24" s="233">
        <f>SUM(N24:N25)</f>
        <v>0</v>
      </c>
      <c r="Q24" s="19" t="str">
        <f t="shared" si="2"/>
        <v/>
      </c>
    </row>
    <row r="25" spans="1:17" s="19" customFormat="1" ht="19.5" customHeight="1" thickBot="1" x14ac:dyDescent="0.3">
      <c r="A25" s="230"/>
      <c r="B25" s="168" t="s">
        <v>12</v>
      </c>
      <c r="C25" s="179"/>
      <c r="D25" s="180" t="s">
        <v>88</v>
      </c>
      <c r="E25" s="181"/>
      <c r="F25" s="181"/>
      <c r="G25" s="28">
        <v>150</v>
      </c>
      <c r="H25" s="31">
        <v>35</v>
      </c>
      <c r="I25" s="32">
        <v>425</v>
      </c>
      <c r="J25" s="4"/>
      <c r="K25" s="191">
        <f>SUM(J25)</f>
        <v>0</v>
      </c>
      <c r="L25" s="232"/>
      <c r="M25" s="192" t="str">
        <f t="shared" si="0"/>
        <v/>
      </c>
      <c r="N25" s="189" t="str">
        <f t="shared" si="1"/>
        <v/>
      </c>
      <c r="O25" s="223"/>
      <c r="P25" s="234"/>
      <c r="Q25" s="19" t="str">
        <f t="shared" si="2"/>
        <v/>
      </c>
    </row>
    <row r="26" spans="1:17" s="19" customFormat="1" ht="13.5" hidden="1" customHeight="1" x14ac:dyDescent="0.25">
      <c r="A26" s="216" t="s">
        <v>55</v>
      </c>
      <c r="B26" s="34" t="s">
        <v>56</v>
      </c>
      <c r="C26" s="35"/>
      <c r="D26" s="36"/>
      <c r="E26" s="36"/>
      <c r="F26" s="37"/>
      <c r="G26" s="20"/>
      <c r="H26" s="21"/>
      <c r="I26" s="22"/>
      <c r="J26" s="38"/>
      <c r="K26" s="219">
        <f>SUM(J26:J46)</f>
        <v>0</v>
      </c>
      <c r="L26" s="219">
        <f>SUM(J26:J46)</f>
        <v>0</v>
      </c>
      <c r="M26" s="27" t="str">
        <f t="shared" si="0"/>
        <v/>
      </c>
      <c r="N26" s="39" t="str">
        <f t="shared" si="1"/>
        <v/>
      </c>
      <c r="O26" s="221">
        <f>SUM(N26:N46)</f>
        <v>0</v>
      </c>
      <c r="P26" s="224">
        <f>SUM(N26:N46)</f>
        <v>0</v>
      </c>
    </row>
    <row r="27" spans="1:17" s="19" customFormat="1" ht="13.5" hidden="1" customHeight="1" x14ac:dyDescent="0.25">
      <c r="A27" s="216"/>
      <c r="B27" s="40" t="s">
        <v>95</v>
      </c>
      <c r="C27" s="35"/>
      <c r="D27" s="36"/>
      <c r="E27" s="36"/>
      <c r="F27" s="37"/>
      <c r="G27" s="20"/>
      <c r="H27" s="21"/>
      <c r="I27" s="41"/>
      <c r="J27" s="23"/>
      <c r="K27" s="219"/>
      <c r="L27" s="219"/>
      <c r="M27" s="27" t="str">
        <f t="shared" si="0"/>
        <v/>
      </c>
      <c r="N27" s="25" t="str">
        <f t="shared" si="1"/>
        <v/>
      </c>
      <c r="O27" s="222"/>
      <c r="P27" s="225"/>
    </row>
    <row r="28" spans="1:17" s="19" customFormat="1" ht="13.5" hidden="1" customHeight="1" x14ac:dyDescent="0.25">
      <c r="A28" s="217"/>
      <c r="B28" s="40" t="s">
        <v>57</v>
      </c>
      <c r="C28" s="35"/>
      <c r="D28" s="36"/>
      <c r="E28" s="36"/>
      <c r="F28" s="37"/>
      <c r="G28" s="20"/>
      <c r="H28" s="21"/>
      <c r="I28" s="41"/>
      <c r="J28" s="23"/>
      <c r="K28" s="219"/>
      <c r="L28" s="219"/>
      <c r="M28" s="27" t="str">
        <f t="shared" si="0"/>
        <v/>
      </c>
      <c r="N28" s="25" t="str">
        <f t="shared" si="1"/>
        <v/>
      </c>
      <c r="O28" s="222"/>
      <c r="P28" s="225"/>
    </row>
    <row r="29" spans="1:17" s="19" customFormat="1" ht="13.5" hidden="1" customHeight="1" x14ac:dyDescent="0.25">
      <c r="A29" s="217"/>
      <c r="B29" s="40" t="s">
        <v>96</v>
      </c>
      <c r="C29" s="35"/>
      <c r="D29" s="36"/>
      <c r="E29" s="36"/>
      <c r="F29" s="37"/>
      <c r="G29" s="20"/>
      <c r="H29" s="21"/>
      <c r="I29" s="41"/>
      <c r="J29" s="23"/>
      <c r="K29" s="219"/>
      <c r="L29" s="219"/>
      <c r="M29" s="27" t="str">
        <f t="shared" si="0"/>
        <v/>
      </c>
      <c r="N29" s="25" t="str">
        <f t="shared" si="1"/>
        <v/>
      </c>
      <c r="O29" s="222"/>
      <c r="P29" s="225"/>
    </row>
    <row r="30" spans="1:17" s="19" customFormat="1" ht="13.5" hidden="1" customHeight="1" x14ac:dyDescent="0.25">
      <c r="A30" s="217"/>
      <c r="B30" s="40" t="s">
        <v>58</v>
      </c>
      <c r="C30" s="35"/>
      <c r="D30" s="36"/>
      <c r="E30" s="36"/>
      <c r="F30" s="37"/>
      <c r="G30" s="20"/>
      <c r="H30" s="21"/>
      <c r="I30" s="41"/>
      <c r="J30" s="23"/>
      <c r="K30" s="219"/>
      <c r="L30" s="219"/>
      <c r="M30" s="27" t="str">
        <f t="shared" si="0"/>
        <v/>
      </c>
      <c r="N30" s="25" t="str">
        <f t="shared" si="1"/>
        <v/>
      </c>
      <c r="O30" s="222"/>
      <c r="P30" s="225"/>
    </row>
    <row r="31" spans="1:17" s="19" customFormat="1" ht="13.5" hidden="1" customHeight="1" x14ac:dyDescent="0.25">
      <c r="A31" s="217"/>
      <c r="B31" s="40" t="s">
        <v>59</v>
      </c>
      <c r="C31" s="35"/>
      <c r="D31" s="36"/>
      <c r="E31" s="36"/>
      <c r="F31" s="37"/>
      <c r="G31" s="20"/>
      <c r="H31" s="21"/>
      <c r="I31" s="41"/>
      <c r="J31" s="23"/>
      <c r="K31" s="219"/>
      <c r="L31" s="219"/>
      <c r="M31" s="27" t="str">
        <f t="shared" si="0"/>
        <v/>
      </c>
      <c r="N31" s="25" t="str">
        <f t="shared" si="1"/>
        <v/>
      </c>
      <c r="O31" s="222"/>
      <c r="P31" s="225"/>
    </row>
    <row r="32" spans="1:17" s="19" customFormat="1" ht="13.5" hidden="1" customHeight="1" x14ac:dyDescent="0.25">
      <c r="A32" s="217"/>
      <c r="B32" s="40" t="s">
        <v>60</v>
      </c>
      <c r="C32" s="35"/>
      <c r="D32" s="36"/>
      <c r="E32" s="36"/>
      <c r="F32" s="37"/>
      <c r="G32" s="20"/>
      <c r="H32" s="21"/>
      <c r="I32" s="22"/>
      <c r="J32" s="23"/>
      <c r="K32" s="219"/>
      <c r="L32" s="219"/>
      <c r="M32" s="27" t="str">
        <f t="shared" si="0"/>
        <v/>
      </c>
      <c r="N32" s="25" t="str">
        <f t="shared" si="1"/>
        <v/>
      </c>
      <c r="O32" s="222"/>
      <c r="P32" s="225"/>
    </row>
    <row r="33" spans="1:16" s="19" customFormat="1" ht="13.5" hidden="1" customHeight="1" x14ac:dyDescent="0.25">
      <c r="A33" s="217"/>
      <c r="B33" s="40" t="s">
        <v>61</v>
      </c>
      <c r="C33" s="35"/>
      <c r="D33" s="36"/>
      <c r="E33" s="36"/>
      <c r="F33" s="37"/>
      <c r="G33" s="20"/>
      <c r="H33" s="21"/>
      <c r="I33" s="22"/>
      <c r="J33" s="23"/>
      <c r="K33" s="219"/>
      <c r="L33" s="219"/>
      <c r="M33" s="27" t="str">
        <f t="shared" si="0"/>
        <v/>
      </c>
      <c r="N33" s="25" t="str">
        <f t="shared" si="1"/>
        <v/>
      </c>
      <c r="O33" s="222"/>
      <c r="P33" s="225"/>
    </row>
    <row r="34" spans="1:16" s="19" customFormat="1" ht="13.5" hidden="1" customHeight="1" x14ac:dyDescent="0.25">
      <c r="A34" s="217"/>
      <c r="B34" s="40" t="s">
        <v>62</v>
      </c>
      <c r="C34" s="35"/>
      <c r="D34" s="36"/>
      <c r="E34" s="36"/>
      <c r="F34" s="37"/>
      <c r="G34" s="20"/>
      <c r="H34" s="21"/>
      <c r="I34" s="22"/>
      <c r="J34" s="23"/>
      <c r="K34" s="219"/>
      <c r="L34" s="219"/>
      <c r="M34" s="27" t="str">
        <f t="shared" si="0"/>
        <v/>
      </c>
      <c r="N34" s="25" t="str">
        <f t="shared" si="1"/>
        <v/>
      </c>
      <c r="O34" s="222"/>
      <c r="P34" s="225"/>
    </row>
    <row r="35" spans="1:16" s="19" customFormat="1" ht="13.5" hidden="1" customHeight="1" x14ac:dyDescent="0.25">
      <c r="A35" s="217"/>
      <c r="B35" s="40" t="s">
        <v>63</v>
      </c>
      <c r="C35" s="35"/>
      <c r="D35" s="36"/>
      <c r="E35" s="36"/>
      <c r="F35" s="37"/>
      <c r="G35" s="20"/>
      <c r="H35" s="21"/>
      <c r="I35" s="22"/>
      <c r="J35" s="23"/>
      <c r="K35" s="219"/>
      <c r="L35" s="219"/>
      <c r="M35" s="27" t="str">
        <f t="shared" si="0"/>
        <v/>
      </c>
      <c r="N35" s="25" t="str">
        <f t="shared" si="1"/>
        <v/>
      </c>
      <c r="O35" s="222"/>
      <c r="P35" s="225"/>
    </row>
    <row r="36" spans="1:16" s="19" customFormat="1" ht="13.5" hidden="1" customHeight="1" x14ac:dyDescent="0.25">
      <c r="A36" s="217"/>
      <c r="B36" s="40" t="s">
        <v>64</v>
      </c>
      <c r="C36" s="35"/>
      <c r="D36" s="36"/>
      <c r="E36" s="36"/>
      <c r="F36" s="37"/>
      <c r="G36" s="20"/>
      <c r="H36" s="21"/>
      <c r="I36" s="22"/>
      <c r="J36" s="23"/>
      <c r="K36" s="219"/>
      <c r="L36" s="219"/>
      <c r="M36" s="27" t="str">
        <f t="shared" si="0"/>
        <v/>
      </c>
      <c r="N36" s="25" t="str">
        <f t="shared" si="1"/>
        <v/>
      </c>
      <c r="O36" s="222"/>
      <c r="P36" s="225"/>
    </row>
    <row r="37" spans="1:16" s="19" customFormat="1" ht="13.5" hidden="1" customHeight="1" x14ac:dyDescent="0.25">
      <c r="A37" s="217"/>
      <c r="B37" s="42" t="s">
        <v>65</v>
      </c>
      <c r="C37" s="35"/>
      <c r="D37" s="36"/>
      <c r="E37" s="36"/>
      <c r="F37" s="37"/>
      <c r="G37" s="20"/>
      <c r="H37" s="21"/>
      <c r="I37" s="22"/>
      <c r="J37" s="23"/>
      <c r="K37" s="219"/>
      <c r="L37" s="219"/>
      <c r="M37" s="27" t="str">
        <f t="shared" si="0"/>
        <v/>
      </c>
      <c r="N37" s="25" t="str">
        <f t="shared" si="1"/>
        <v/>
      </c>
      <c r="O37" s="222"/>
      <c r="P37" s="225"/>
    </row>
    <row r="38" spans="1:16" s="19" customFormat="1" ht="13.5" hidden="1" customHeight="1" x14ac:dyDescent="0.25">
      <c r="A38" s="217"/>
      <c r="B38" s="40" t="s">
        <v>66</v>
      </c>
      <c r="C38" s="35"/>
      <c r="D38" s="36"/>
      <c r="E38" s="36"/>
      <c r="F38" s="37"/>
      <c r="G38" s="20"/>
      <c r="H38" s="21"/>
      <c r="I38" s="22"/>
      <c r="J38" s="23"/>
      <c r="K38" s="219"/>
      <c r="L38" s="219"/>
      <c r="M38" s="27" t="str">
        <f t="shared" si="0"/>
        <v/>
      </c>
      <c r="N38" s="25" t="str">
        <f t="shared" si="1"/>
        <v/>
      </c>
      <c r="O38" s="222"/>
      <c r="P38" s="225"/>
    </row>
    <row r="39" spans="1:16" s="19" customFormat="1" ht="13.5" hidden="1" customHeight="1" x14ac:dyDescent="0.25">
      <c r="A39" s="217"/>
      <c r="B39" s="42" t="s">
        <v>67</v>
      </c>
      <c r="C39" s="35"/>
      <c r="D39" s="36"/>
      <c r="E39" s="36"/>
      <c r="F39" s="37"/>
      <c r="G39" s="20"/>
      <c r="H39" s="21"/>
      <c r="I39" s="22"/>
      <c r="J39" s="23"/>
      <c r="K39" s="219"/>
      <c r="L39" s="219"/>
      <c r="M39" s="27" t="str">
        <f t="shared" si="0"/>
        <v/>
      </c>
      <c r="N39" s="25" t="str">
        <f t="shared" si="1"/>
        <v/>
      </c>
      <c r="O39" s="222"/>
      <c r="P39" s="225"/>
    </row>
    <row r="40" spans="1:16" s="19" customFormat="1" ht="13.5" hidden="1" customHeight="1" x14ac:dyDescent="0.25">
      <c r="A40" s="217"/>
      <c r="B40" s="42" t="s">
        <v>68</v>
      </c>
      <c r="C40" s="35"/>
      <c r="D40" s="36"/>
      <c r="E40" s="36"/>
      <c r="F40" s="37"/>
      <c r="G40" s="20"/>
      <c r="H40" s="21"/>
      <c r="I40" s="22"/>
      <c r="J40" s="23"/>
      <c r="K40" s="219"/>
      <c r="L40" s="219"/>
      <c r="M40" s="27" t="str">
        <f t="shared" si="0"/>
        <v/>
      </c>
      <c r="N40" s="25" t="str">
        <f t="shared" si="1"/>
        <v/>
      </c>
      <c r="O40" s="222"/>
      <c r="P40" s="225"/>
    </row>
    <row r="41" spans="1:16" s="19" customFormat="1" ht="13.5" hidden="1" customHeight="1" x14ac:dyDescent="0.25">
      <c r="A41" s="217"/>
      <c r="B41" s="42" t="s">
        <v>69</v>
      </c>
      <c r="C41" s="35"/>
      <c r="D41" s="36"/>
      <c r="E41" s="36"/>
      <c r="F41" s="37"/>
      <c r="G41" s="20"/>
      <c r="H41" s="21"/>
      <c r="I41" s="22"/>
      <c r="J41" s="23"/>
      <c r="K41" s="219"/>
      <c r="L41" s="219"/>
      <c r="M41" s="27" t="str">
        <f t="shared" si="0"/>
        <v/>
      </c>
      <c r="N41" s="25" t="str">
        <f t="shared" si="1"/>
        <v/>
      </c>
      <c r="O41" s="222"/>
      <c r="P41" s="225"/>
    </row>
    <row r="42" spans="1:16" s="19" customFormat="1" ht="13.5" hidden="1" customHeight="1" x14ac:dyDescent="0.25">
      <c r="A42" s="217"/>
      <c r="B42" s="42" t="s">
        <v>70</v>
      </c>
      <c r="C42" s="35"/>
      <c r="D42" s="36"/>
      <c r="E42" s="36"/>
      <c r="F42" s="37"/>
      <c r="G42" s="20"/>
      <c r="H42" s="21"/>
      <c r="I42" s="22"/>
      <c r="J42" s="23"/>
      <c r="K42" s="219"/>
      <c r="L42" s="219"/>
      <c r="M42" s="27" t="str">
        <f t="shared" si="0"/>
        <v/>
      </c>
      <c r="N42" s="25" t="str">
        <f t="shared" si="1"/>
        <v/>
      </c>
      <c r="O42" s="222"/>
      <c r="P42" s="225"/>
    </row>
    <row r="43" spans="1:16" s="19" customFormat="1" ht="13.5" hidden="1" customHeight="1" x14ac:dyDescent="0.25">
      <c r="A43" s="217"/>
      <c r="B43" s="42" t="s">
        <v>71</v>
      </c>
      <c r="C43" s="35"/>
      <c r="D43" s="36"/>
      <c r="E43" s="36"/>
      <c r="F43" s="37"/>
      <c r="G43" s="20"/>
      <c r="H43" s="21"/>
      <c r="I43" s="22"/>
      <c r="J43" s="23"/>
      <c r="K43" s="219"/>
      <c r="L43" s="219"/>
      <c r="M43" s="27" t="str">
        <f t="shared" si="0"/>
        <v/>
      </c>
      <c r="N43" s="25" t="str">
        <f t="shared" si="1"/>
        <v/>
      </c>
      <c r="O43" s="222"/>
      <c r="P43" s="225"/>
    </row>
    <row r="44" spans="1:16" s="19" customFormat="1" ht="13.5" hidden="1" customHeight="1" x14ac:dyDescent="0.25">
      <c r="A44" s="217"/>
      <c r="B44" s="42" t="s">
        <v>72</v>
      </c>
      <c r="C44" s="35"/>
      <c r="D44" s="36"/>
      <c r="E44" s="36"/>
      <c r="F44" s="37"/>
      <c r="G44" s="20"/>
      <c r="H44" s="21"/>
      <c r="I44" s="22"/>
      <c r="J44" s="23"/>
      <c r="K44" s="219"/>
      <c r="L44" s="219"/>
      <c r="M44" s="27" t="str">
        <f t="shared" si="0"/>
        <v/>
      </c>
      <c r="N44" s="25" t="str">
        <f t="shared" si="1"/>
        <v/>
      </c>
      <c r="O44" s="222"/>
      <c r="P44" s="225"/>
    </row>
    <row r="45" spans="1:16" s="19" customFormat="1" ht="13.5" hidden="1" customHeight="1" x14ac:dyDescent="0.25">
      <c r="A45" s="217"/>
      <c r="B45" s="42" t="s">
        <v>73</v>
      </c>
      <c r="C45" s="35"/>
      <c r="D45" s="36"/>
      <c r="E45" s="36"/>
      <c r="F45" s="37"/>
      <c r="G45" s="20"/>
      <c r="H45" s="21"/>
      <c r="I45" s="22"/>
      <c r="J45" s="23"/>
      <c r="K45" s="219"/>
      <c r="L45" s="219"/>
      <c r="M45" s="27" t="str">
        <f t="shared" si="0"/>
        <v/>
      </c>
      <c r="N45" s="25" t="str">
        <f t="shared" si="1"/>
        <v/>
      </c>
      <c r="O45" s="222"/>
      <c r="P45" s="225"/>
    </row>
    <row r="46" spans="1:16" s="19" customFormat="1" ht="13.5" hidden="1" customHeight="1" thickBot="1" x14ac:dyDescent="0.3">
      <c r="A46" s="218"/>
      <c r="B46" s="43" t="s">
        <v>74</v>
      </c>
      <c r="C46" s="44"/>
      <c r="D46" s="45"/>
      <c r="E46" s="45"/>
      <c r="F46" s="46"/>
      <c r="G46" s="28"/>
      <c r="H46" s="31"/>
      <c r="I46" s="32"/>
      <c r="J46" s="29"/>
      <c r="K46" s="220"/>
      <c r="L46" s="220"/>
      <c r="M46" s="33" t="str">
        <f t="shared" si="0"/>
        <v/>
      </c>
      <c r="N46" s="30" t="str">
        <f t="shared" si="1"/>
        <v/>
      </c>
      <c r="O46" s="223"/>
      <c r="P46" s="226"/>
    </row>
    <row r="47" spans="1:16" s="19" customFormat="1" ht="13.5" hidden="1" customHeight="1" x14ac:dyDescent="0.25">
      <c r="A47" s="47" t="s">
        <v>75</v>
      </c>
      <c r="B47" s="48" t="s">
        <v>20</v>
      </c>
      <c r="C47" s="35"/>
      <c r="D47" s="36"/>
      <c r="E47" s="36"/>
      <c r="F47" s="37"/>
      <c r="G47" s="49"/>
      <c r="H47" s="50">
        <v>45</v>
      </c>
      <c r="I47" s="51"/>
      <c r="J47" s="52"/>
      <c r="K47" s="53">
        <f>SUM(J47)</f>
        <v>0</v>
      </c>
      <c r="L47" s="53">
        <f>SUM(J47)</f>
        <v>0</v>
      </c>
      <c r="M47" s="54" t="str">
        <f t="shared" si="0"/>
        <v/>
      </c>
      <c r="N47" s="55" t="str">
        <f t="shared" si="1"/>
        <v/>
      </c>
      <c r="O47" s="56">
        <f>SUM(N47)</f>
        <v>0</v>
      </c>
      <c r="P47" s="56">
        <f>SUM(N47)</f>
        <v>0</v>
      </c>
    </row>
    <row r="48" spans="1:16" s="19" customFormat="1" ht="13.5" hidden="1" customHeight="1" x14ac:dyDescent="0.25">
      <c r="A48" s="57"/>
      <c r="B48" s="58"/>
      <c r="C48" s="35"/>
      <c r="D48" s="36"/>
      <c r="E48" s="36"/>
      <c r="F48" s="37"/>
      <c r="G48" s="20"/>
      <c r="H48" s="21"/>
      <c r="I48" s="22"/>
      <c r="J48" s="59"/>
      <c r="K48" s="60"/>
      <c r="L48" s="60"/>
      <c r="M48" s="27" t="str">
        <f t="shared" si="0"/>
        <v/>
      </c>
      <c r="N48" s="61" t="str">
        <f t="shared" si="1"/>
        <v/>
      </c>
      <c r="O48" s="61"/>
      <c r="P48" s="61"/>
    </row>
    <row r="49" spans="1:17" s="19" customFormat="1" ht="11.25" hidden="1" customHeight="1" x14ac:dyDescent="0.25">
      <c r="A49" s="57"/>
      <c r="B49" s="58"/>
      <c r="C49" s="35"/>
      <c r="D49" s="36"/>
      <c r="E49" s="36"/>
      <c r="F49" s="37"/>
      <c r="G49" s="20"/>
      <c r="H49" s="21"/>
      <c r="I49" s="22"/>
      <c r="J49" s="59"/>
      <c r="K49" s="60"/>
      <c r="L49" s="60"/>
      <c r="M49" s="27" t="str">
        <f t="shared" si="0"/>
        <v/>
      </c>
      <c r="N49" s="61" t="str">
        <f t="shared" si="1"/>
        <v/>
      </c>
      <c r="O49" s="61"/>
      <c r="P49" s="61"/>
    </row>
    <row r="50" spans="1:17" s="19" customFormat="1" ht="11.25" hidden="1" customHeight="1" x14ac:dyDescent="0.25">
      <c r="A50" s="57"/>
      <c r="B50" s="58"/>
      <c r="C50" s="35"/>
      <c r="D50" s="36"/>
      <c r="E50" s="36"/>
      <c r="F50" s="37"/>
      <c r="G50" s="20"/>
      <c r="H50" s="21"/>
      <c r="I50" s="22"/>
      <c r="J50" s="59"/>
      <c r="K50" s="60"/>
      <c r="L50" s="60"/>
      <c r="M50" s="27" t="str">
        <f t="shared" si="0"/>
        <v/>
      </c>
      <c r="N50" s="61" t="str">
        <f t="shared" si="1"/>
        <v/>
      </c>
      <c r="O50" s="61"/>
      <c r="P50" s="61"/>
    </row>
    <row r="51" spans="1:17" s="19" customFormat="1" ht="12.75" hidden="1" customHeight="1" x14ac:dyDescent="0.25">
      <c r="A51" s="62"/>
      <c r="B51" s="63"/>
      <c r="C51" s="35"/>
      <c r="D51" s="36"/>
      <c r="E51" s="36"/>
      <c r="F51" s="37"/>
      <c r="G51" s="49"/>
      <c r="H51" s="50"/>
      <c r="I51" s="51"/>
      <c r="J51" s="52"/>
      <c r="K51" s="60"/>
      <c r="L51" s="60"/>
      <c r="M51" s="27" t="str">
        <f t="shared" si="0"/>
        <v/>
      </c>
      <c r="N51" s="61" t="str">
        <f t="shared" si="1"/>
        <v/>
      </c>
      <c r="O51" s="61"/>
      <c r="P51" s="61"/>
    </row>
    <row r="52" spans="1:17" s="19" customFormat="1" ht="15" hidden="1" x14ac:dyDescent="0.2">
      <c r="A52" s="64"/>
      <c r="B52" s="63" t="s">
        <v>76</v>
      </c>
      <c r="C52" s="65"/>
      <c r="D52" s="65"/>
      <c r="E52" s="65"/>
      <c r="F52" s="65"/>
      <c r="G52" s="66"/>
      <c r="H52" s="67"/>
      <c r="I52" s="51"/>
      <c r="J52" s="67">
        <f t="shared" ref="J52:P52" si="3">SUM(J5:J51)</f>
        <v>0</v>
      </c>
      <c r="K52" s="68">
        <f t="shared" si="3"/>
        <v>0</v>
      </c>
      <c r="L52" s="68">
        <f t="shared" si="3"/>
        <v>0</v>
      </c>
      <c r="M52" s="69">
        <f t="shared" si="3"/>
        <v>0</v>
      </c>
      <c r="N52" s="68">
        <f t="shared" si="3"/>
        <v>0</v>
      </c>
      <c r="O52" s="70">
        <f t="shared" si="3"/>
        <v>0</v>
      </c>
      <c r="P52" s="70">
        <f t="shared" si="3"/>
        <v>0</v>
      </c>
    </row>
    <row r="53" spans="1:17" ht="14.25" hidden="1" x14ac:dyDescent="0.2">
      <c r="B53" s="72" t="s">
        <v>9</v>
      </c>
      <c r="C53" s="65"/>
      <c r="D53" s="65"/>
      <c r="E53" s="65"/>
      <c r="F53" s="65"/>
      <c r="G53" s="65"/>
      <c r="H53" s="73"/>
      <c r="I53" s="73"/>
      <c r="J53" s="74"/>
      <c r="K53" s="73"/>
      <c r="L53" s="73"/>
      <c r="M53" s="73"/>
      <c r="N53" s="73"/>
      <c r="O53" s="73"/>
      <c r="P53" s="73"/>
    </row>
    <row r="54" spans="1:17" ht="18.75" customHeight="1" x14ac:dyDescent="0.25">
      <c r="A54" s="75" t="s">
        <v>104</v>
      </c>
      <c r="J54" s="76">
        <f>SUM(J5:J25)</f>
        <v>0</v>
      </c>
      <c r="K54" s="77"/>
      <c r="L54" s="77"/>
      <c r="M54" s="77"/>
      <c r="N54" s="77"/>
      <c r="O54" s="77"/>
      <c r="P54" s="77"/>
    </row>
    <row r="55" spans="1:17" ht="15.75" x14ac:dyDescent="0.25">
      <c r="A55" s="75" t="s">
        <v>90</v>
      </c>
      <c r="B55" s="78"/>
      <c r="C55" s="78"/>
      <c r="D55" s="78"/>
      <c r="E55" s="78"/>
      <c r="F55" s="78"/>
      <c r="G55" s="78"/>
      <c r="H55" s="78"/>
      <c r="I55" s="78"/>
      <c r="J55" s="76">
        <f>COUNT(J5:J51)</f>
        <v>0</v>
      </c>
      <c r="K55" s="79"/>
      <c r="L55" s="79"/>
      <c r="M55" s="79"/>
      <c r="N55" s="79"/>
      <c r="O55" s="77"/>
      <c r="P55" s="77"/>
      <c r="Q55" s="5">
        <f>SUM(Q5:Q25)</f>
        <v>0</v>
      </c>
    </row>
    <row r="56" spans="1:17" ht="15.75" x14ac:dyDescent="0.25">
      <c r="A56" s="79" t="s">
        <v>94</v>
      </c>
      <c r="B56" s="78"/>
      <c r="C56" s="78"/>
      <c r="D56" s="78"/>
      <c r="E56" s="78"/>
      <c r="F56" s="78"/>
      <c r="G56" s="78"/>
      <c r="H56" s="78"/>
      <c r="I56" s="78"/>
      <c r="J56" s="80">
        <f>Q55</f>
        <v>0</v>
      </c>
      <c r="K56" s="79" t="s">
        <v>9</v>
      </c>
      <c r="L56" s="79"/>
      <c r="M56" s="79"/>
      <c r="N56" s="79"/>
      <c r="O56" s="77"/>
      <c r="P56" s="77"/>
    </row>
    <row r="57" spans="1:17" x14ac:dyDescent="0.2">
      <c r="J57" s="77"/>
      <c r="K57" s="77"/>
      <c r="L57" s="77"/>
      <c r="M57" s="77"/>
      <c r="N57" s="77"/>
      <c r="O57" s="77"/>
      <c r="P57" s="77"/>
    </row>
    <row r="58" spans="1:17" x14ac:dyDescent="0.2">
      <c r="J58" s="77"/>
      <c r="K58" s="77"/>
      <c r="L58" s="77"/>
      <c r="M58" s="77"/>
      <c r="N58" s="77"/>
      <c r="O58" s="77"/>
      <c r="P58" s="77"/>
    </row>
    <row r="59" spans="1:17" x14ac:dyDescent="0.2">
      <c r="J59" s="77"/>
      <c r="K59" s="77"/>
      <c r="L59" s="77"/>
      <c r="M59" s="77"/>
      <c r="N59" s="77"/>
      <c r="O59" s="77"/>
      <c r="P59" s="77"/>
    </row>
  </sheetData>
  <sheetProtection password="DF39" sheet="1" objects="1" scenarios="1" selectLockedCells="1"/>
  <mergeCells count="38">
    <mergeCell ref="K5:K13"/>
    <mergeCell ref="L5:L13"/>
    <mergeCell ref="O5:O13"/>
    <mergeCell ref="P5:P13"/>
    <mergeCell ref="A1:P1"/>
    <mergeCell ref="C2:F2"/>
    <mergeCell ref="J2:L3"/>
    <mergeCell ref="N2:P3"/>
    <mergeCell ref="C3:D3"/>
    <mergeCell ref="E3:F3"/>
    <mergeCell ref="A5:A13"/>
    <mergeCell ref="C5:C13"/>
    <mergeCell ref="D5:D13"/>
    <mergeCell ref="E5:E13"/>
    <mergeCell ref="F5:F13"/>
    <mergeCell ref="A14:A21"/>
    <mergeCell ref="C14:C23"/>
    <mergeCell ref="D14:D23"/>
    <mergeCell ref="E14:E21"/>
    <mergeCell ref="F14:F21"/>
    <mergeCell ref="L14:L21"/>
    <mergeCell ref="O14:O23"/>
    <mergeCell ref="P14:P21"/>
    <mergeCell ref="E22:E23"/>
    <mergeCell ref="F22:F23"/>
    <mergeCell ref="L22:L23"/>
    <mergeCell ref="P22:P23"/>
    <mergeCell ref="K14:K23"/>
    <mergeCell ref="A22:A23"/>
    <mergeCell ref="A24:A25"/>
    <mergeCell ref="L24:L25"/>
    <mergeCell ref="O24:O25"/>
    <mergeCell ref="P24:P25"/>
    <mergeCell ref="A26:A46"/>
    <mergeCell ref="K26:K46"/>
    <mergeCell ref="L26:L46"/>
    <mergeCell ref="O26:O46"/>
    <mergeCell ref="P26:P46"/>
  </mergeCells>
  <conditionalFormatting sqref="J54">
    <cfRule type="cellIs" dxfId="5" priority="4" operator="lessThan">
      <formula>100</formula>
    </cfRule>
  </conditionalFormatting>
  <conditionalFormatting sqref="J55">
    <cfRule type="cellIs" dxfId="4" priority="3" operator="lessThan">
      <formula>12</formula>
    </cfRule>
  </conditionalFormatting>
  <pageMargins left="0.78740157499999996" right="0.59" top="0.17" bottom="0.17" header="0.17" footer="0.17"/>
  <pageSetup paperSize="9" scale="65" orientation="landscape" r:id="rId1"/>
  <headerFooter alignWithMargins="0">
    <oddFooter>&amp;R&amp;F]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66"/>
  <sheetViews>
    <sheetView showGridLines="0" zoomScale="70" zoomScaleNormal="70" workbookViewId="0">
      <selection activeCell="J9" sqref="J9"/>
    </sheetView>
  </sheetViews>
  <sheetFormatPr baseColWidth="10" defaultRowHeight="12.75" x14ac:dyDescent="0.2"/>
  <cols>
    <col min="1" max="1" width="20.5703125" style="108" customWidth="1"/>
    <col min="2" max="2" width="30.5703125" style="81" customWidth="1"/>
    <col min="3" max="3" width="11.42578125" style="81"/>
    <col min="4" max="4" width="13" style="81" customWidth="1"/>
    <col min="5" max="6" width="11.42578125" style="81" hidden="1" customWidth="1"/>
    <col min="7" max="8" width="13.42578125" style="81" hidden="1" customWidth="1"/>
    <col min="9" max="9" width="12.140625" style="81" hidden="1" customWidth="1"/>
    <col min="10" max="10" width="15.42578125" style="81" customWidth="1"/>
    <col min="11" max="11" width="15.140625" style="81" customWidth="1"/>
    <col min="12" max="13" width="13.85546875" style="81" hidden="1" customWidth="1"/>
    <col min="14" max="14" width="14.140625" style="81" customWidth="1"/>
    <col min="15" max="16" width="13.85546875" style="81" hidden="1" customWidth="1"/>
    <col min="17" max="17" width="0" style="81" hidden="1" customWidth="1"/>
    <col min="18" max="16384" width="11.42578125" style="81"/>
  </cols>
  <sheetData>
    <row r="1" spans="1:18" ht="30" customHeight="1" thickBot="1" x14ac:dyDescent="0.4">
      <c r="A1" s="267" t="s">
        <v>92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8" s="6" customFormat="1" ht="18" customHeight="1" x14ac:dyDescent="0.25">
      <c r="A2" s="212"/>
      <c r="B2" s="212"/>
      <c r="C2" s="257" t="s">
        <v>78</v>
      </c>
      <c r="D2" s="258"/>
      <c r="E2" s="258"/>
      <c r="F2" s="258"/>
      <c r="G2" s="213"/>
      <c r="H2" s="214"/>
      <c r="I2" s="214"/>
      <c r="J2" s="259" t="s">
        <v>108</v>
      </c>
      <c r="K2" s="260"/>
      <c r="L2" s="260"/>
      <c r="M2" s="215"/>
      <c r="N2" s="272" t="s">
        <v>89</v>
      </c>
      <c r="O2" s="272"/>
      <c r="P2" s="273"/>
      <c r="R2" s="203"/>
    </row>
    <row r="3" spans="1:18" s="6" customFormat="1" ht="18" customHeight="1" x14ac:dyDescent="0.25">
      <c r="A3" s="151"/>
      <c r="B3" s="151"/>
      <c r="C3" s="266" t="s">
        <v>26</v>
      </c>
      <c r="D3" s="264"/>
      <c r="E3" s="264" t="s">
        <v>27</v>
      </c>
      <c r="F3" s="264"/>
      <c r="G3" s="7"/>
      <c r="H3" s="8"/>
      <c r="I3" s="8"/>
      <c r="J3" s="261"/>
      <c r="K3" s="262"/>
      <c r="L3" s="262"/>
      <c r="M3" s="82"/>
      <c r="N3" s="264"/>
      <c r="O3" s="264"/>
      <c r="P3" s="265"/>
      <c r="R3" s="203"/>
    </row>
    <row r="4" spans="1:18" s="83" customFormat="1" ht="61.5" customHeight="1" thickBot="1" x14ac:dyDescent="0.3">
      <c r="A4" s="207" t="s">
        <v>77</v>
      </c>
      <c r="B4" s="208" t="s">
        <v>0</v>
      </c>
      <c r="C4" s="207" t="s">
        <v>101</v>
      </c>
      <c r="D4" s="172" t="s">
        <v>100</v>
      </c>
      <c r="E4" s="172" t="s">
        <v>79</v>
      </c>
      <c r="F4" s="173" t="s">
        <v>80</v>
      </c>
      <c r="G4" s="10" t="s">
        <v>1</v>
      </c>
      <c r="H4" s="11" t="s">
        <v>2</v>
      </c>
      <c r="I4" s="12" t="s">
        <v>3</v>
      </c>
      <c r="J4" s="13" t="s">
        <v>102</v>
      </c>
      <c r="K4" s="172" t="s">
        <v>103</v>
      </c>
      <c r="L4" s="172" t="s">
        <v>4</v>
      </c>
      <c r="M4" s="182" t="s">
        <v>5</v>
      </c>
      <c r="N4" s="172" t="s">
        <v>6</v>
      </c>
      <c r="O4" s="193" t="s">
        <v>7</v>
      </c>
      <c r="P4" s="202" t="s">
        <v>8</v>
      </c>
      <c r="R4" s="206"/>
    </row>
    <row r="5" spans="1:18" s="85" customFormat="1" ht="18" customHeight="1" x14ac:dyDescent="0.25">
      <c r="A5" s="229" t="s">
        <v>28</v>
      </c>
      <c r="B5" s="174"/>
      <c r="C5" s="133"/>
      <c r="D5" s="133"/>
      <c r="E5" s="231">
        <v>2</v>
      </c>
      <c r="F5" s="281" t="s">
        <v>84</v>
      </c>
      <c r="G5" s="84">
        <v>30</v>
      </c>
      <c r="H5" s="16">
        <v>3</v>
      </c>
      <c r="I5" s="17">
        <v>1000</v>
      </c>
      <c r="J5" s="3"/>
      <c r="K5" s="231">
        <f>SUM(J5:J7)</f>
        <v>0</v>
      </c>
      <c r="L5" s="231">
        <f>SUM(J5:J7)</f>
        <v>0</v>
      </c>
      <c r="M5" s="187" t="str">
        <f t="shared" ref="M5:M16" si="0">IF(J5=0,"",$J5/G5)</f>
        <v/>
      </c>
      <c r="N5" s="184" t="str">
        <f t="shared" ref="N5:N36" si="1">IF(M5="","",M5/M$59*100)</f>
        <v/>
      </c>
      <c r="O5" s="268">
        <f>SUM(N5:N7)</f>
        <v>0</v>
      </c>
      <c r="P5" s="270">
        <f>SUM(N5:N7)</f>
        <v>0</v>
      </c>
      <c r="Q5" s="85" t="str">
        <f>IF(N5="","",N5*G5/100)</f>
        <v/>
      </c>
    </row>
    <row r="6" spans="1:18" s="85" customFormat="1" ht="18" customHeight="1" x14ac:dyDescent="0.25">
      <c r="A6" s="239"/>
      <c r="B6" s="155" t="s">
        <v>30</v>
      </c>
      <c r="C6" s="136"/>
      <c r="D6" s="136" t="s">
        <v>81</v>
      </c>
      <c r="E6" s="235"/>
      <c r="F6" s="282"/>
      <c r="G6" s="86">
        <v>21</v>
      </c>
      <c r="H6" s="21">
        <v>1.3</v>
      </c>
      <c r="I6" s="22">
        <v>1600</v>
      </c>
      <c r="J6" s="1"/>
      <c r="K6" s="235"/>
      <c r="L6" s="235"/>
      <c r="M6" s="188" t="str">
        <f t="shared" si="0"/>
        <v/>
      </c>
      <c r="N6" s="186" t="str">
        <f t="shared" si="1"/>
        <v/>
      </c>
      <c r="O6" s="269"/>
      <c r="P6" s="271"/>
      <c r="Q6" s="85" t="str">
        <f t="shared" ref="Q6:Q32" si="2">IF(N6="","",N6*G6/100)</f>
        <v/>
      </c>
    </row>
    <row r="7" spans="1:18" s="85" customFormat="1" ht="18" customHeight="1" thickBot="1" x14ac:dyDescent="0.3">
      <c r="A7" s="239"/>
      <c r="B7" s="155" t="s">
        <v>32</v>
      </c>
      <c r="C7" s="136"/>
      <c r="D7" s="136" t="s">
        <v>81</v>
      </c>
      <c r="E7" s="235"/>
      <c r="F7" s="282"/>
      <c r="G7" s="86">
        <v>35</v>
      </c>
      <c r="H7" s="21">
        <v>0.8</v>
      </c>
      <c r="I7" s="22">
        <v>400</v>
      </c>
      <c r="J7" s="1"/>
      <c r="K7" s="235"/>
      <c r="L7" s="235"/>
      <c r="M7" s="188" t="str">
        <f t="shared" si="0"/>
        <v/>
      </c>
      <c r="N7" s="186" t="str">
        <f t="shared" si="1"/>
        <v/>
      </c>
      <c r="O7" s="269"/>
      <c r="P7" s="271"/>
      <c r="Q7" s="85" t="str">
        <f t="shared" si="2"/>
        <v/>
      </c>
    </row>
    <row r="8" spans="1:18" s="85" customFormat="1" ht="18" customHeight="1" x14ac:dyDescent="0.25">
      <c r="A8" s="246" t="s">
        <v>36</v>
      </c>
      <c r="B8" s="174" t="s">
        <v>11</v>
      </c>
      <c r="C8" s="248">
        <v>5</v>
      </c>
      <c r="D8" s="231" t="s">
        <v>82</v>
      </c>
      <c r="E8" s="231">
        <v>4</v>
      </c>
      <c r="F8" s="281" t="s">
        <v>85</v>
      </c>
      <c r="G8" s="84">
        <v>18</v>
      </c>
      <c r="H8" s="16">
        <v>7</v>
      </c>
      <c r="I8" s="17">
        <v>250</v>
      </c>
      <c r="J8" s="3"/>
      <c r="K8" s="231">
        <f>SUM(J8:J18)</f>
        <v>0</v>
      </c>
      <c r="L8" s="231">
        <f>SUM(J8:J18)</f>
        <v>0</v>
      </c>
      <c r="M8" s="183" t="str">
        <f t="shared" si="0"/>
        <v/>
      </c>
      <c r="N8" s="184" t="str">
        <f t="shared" si="1"/>
        <v/>
      </c>
      <c r="O8" s="221">
        <f>SUM(N8:N18)</f>
        <v>0</v>
      </c>
      <c r="P8" s="224">
        <f>SUM(N8:N18)</f>
        <v>0</v>
      </c>
      <c r="Q8" s="85" t="str">
        <f t="shared" si="2"/>
        <v/>
      </c>
    </row>
    <row r="9" spans="1:18" s="85" customFormat="1" ht="18" customHeight="1" x14ac:dyDescent="0.25">
      <c r="A9" s="228"/>
      <c r="B9" s="156" t="s">
        <v>37</v>
      </c>
      <c r="C9" s="249"/>
      <c r="D9" s="235"/>
      <c r="E9" s="235"/>
      <c r="F9" s="282"/>
      <c r="G9" s="86">
        <v>40</v>
      </c>
      <c r="H9" s="21">
        <v>8</v>
      </c>
      <c r="I9" s="22">
        <v>500</v>
      </c>
      <c r="J9" s="1"/>
      <c r="K9" s="235"/>
      <c r="L9" s="235"/>
      <c r="M9" s="185" t="str">
        <f t="shared" si="0"/>
        <v/>
      </c>
      <c r="N9" s="186" t="str">
        <f t="shared" si="1"/>
        <v/>
      </c>
      <c r="O9" s="222"/>
      <c r="P9" s="225"/>
      <c r="Q9" s="85" t="str">
        <f t="shared" si="2"/>
        <v/>
      </c>
    </row>
    <row r="10" spans="1:18" s="85" customFormat="1" ht="18" customHeight="1" x14ac:dyDescent="0.25">
      <c r="A10" s="228"/>
      <c r="B10" s="155" t="s">
        <v>14</v>
      </c>
      <c r="C10" s="249"/>
      <c r="D10" s="235"/>
      <c r="E10" s="235"/>
      <c r="F10" s="282"/>
      <c r="G10" s="86">
        <v>20</v>
      </c>
      <c r="H10" s="21">
        <v>10</v>
      </c>
      <c r="I10" s="22">
        <v>200</v>
      </c>
      <c r="J10" s="1"/>
      <c r="K10" s="235"/>
      <c r="L10" s="235"/>
      <c r="M10" s="185" t="str">
        <f t="shared" si="0"/>
        <v/>
      </c>
      <c r="N10" s="186" t="str">
        <f t="shared" si="1"/>
        <v/>
      </c>
      <c r="O10" s="222"/>
      <c r="P10" s="225"/>
      <c r="Q10" s="85" t="str">
        <f t="shared" si="2"/>
        <v/>
      </c>
    </row>
    <row r="11" spans="1:18" s="85" customFormat="1" ht="18" customHeight="1" x14ac:dyDescent="0.25">
      <c r="A11" s="228"/>
      <c r="B11" s="155" t="s">
        <v>16</v>
      </c>
      <c r="C11" s="249"/>
      <c r="D11" s="235"/>
      <c r="E11" s="235"/>
      <c r="F11" s="282"/>
      <c r="G11" s="86">
        <v>9</v>
      </c>
      <c r="H11" s="21">
        <v>2</v>
      </c>
      <c r="I11" s="22">
        <v>54</v>
      </c>
      <c r="J11" s="1"/>
      <c r="K11" s="235"/>
      <c r="L11" s="235"/>
      <c r="M11" s="185" t="str">
        <f t="shared" si="0"/>
        <v/>
      </c>
      <c r="N11" s="186" t="str">
        <f t="shared" si="1"/>
        <v/>
      </c>
      <c r="O11" s="222"/>
      <c r="P11" s="225"/>
      <c r="Q11" s="85" t="str">
        <f t="shared" si="2"/>
        <v/>
      </c>
    </row>
    <row r="12" spans="1:18" s="85" customFormat="1" ht="18" customHeight="1" x14ac:dyDescent="0.25">
      <c r="A12" s="228"/>
      <c r="B12" s="155" t="s">
        <v>22</v>
      </c>
      <c r="C12" s="249"/>
      <c r="D12" s="235"/>
      <c r="E12" s="235"/>
      <c r="F12" s="282"/>
      <c r="G12" s="86">
        <v>25</v>
      </c>
      <c r="H12" s="21">
        <v>60</v>
      </c>
      <c r="I12" s="22">
        <v>35</v>
      </c>
      <c r="J12" s="1"/>
      <c r="K12" s="235"/>
      <c r="L12" s="235"/>
      <c r="M12" s="185" t="str">
        <f t="shared" si="0"/>
        <v/>
      </c>
      <c r="N12" s="186" t="str">
        <f t="shared" si="1"/>
        <v/>
      </c>
      <c r="O12" s="222"/>
      <c r="P12" s="225"/>
      <c r="Q12" s="85" t="str">
        <f t="shared" si="2"/>
        <v/>
      </c>
    </row>
    <row r="13" spans="1:18" s="85" customFormat="1" ht="18" customHeight="1" x14ac:dyDescent="0.25">
      <c r="A13" s="228"/>
      <c r="B13" s="155" t="s">
        <v>21</v>
      </c>
      <c r="C13" s="249"/>
      <c r="D13" s="235"/>
      <c r="E13" s="235"/>
      <c r="F13" s="282"/>
      <c r="G13" s="86">
        <v>10</v>
      </c>
      <c r="H13" s="21">
        <v>4</v>
      </c>
      <c r="I13" s="22">
        <v>250</v>
      </c>
      <c r="J13" s="1"/>
      <c r="K13" s="235"/>
      <c r="L13" s="235"/>
      <c r="M13" s="185" t="str">
        <f t="shared" si="0"/>
        <v/>
      </c>
      <c r="N13" s="186" t="str">
        <f t="shared" si="1"/>
        <v/>
      </c>
      <c r="O13" s="222"/>
      <c r="P13" s="225"/>
      <c r="Q13" s="85" t="str">
        <f t="shared" si="2"/>
        <v/>
      </c>
    </row>
    <row r="14" spans="1:18" s="85" customFormat="1" ht="18" customHeight="1" x14ac:dyDescent="0.25">
      <c r="A14" s="228"/>
      <c r="B14" s="155" t="s">
        <v>24</v>
      </c>
      <c r="C14" s="249"/>
      <c r="D14" s="235"/>
      <c r="E14" s="235"/>
      <c r="F14" s="282"/>
      <c r="G14" s="86">
        <v>10</v>
      </c>
      <c r="H14" s="21">
        <v>4</v>
      </c>
      <c r="I14" s="22">
        <v>250</v>
      </c>
      <c r="J14" s="1"/>
      <c r="K14" s="235"/>
      <c r="L14" s="235"/>
      <c r="M14" s="185" t="str">
        <f t="shared" si="0"/>
        <v/>
      </c>
      <c r="N14" s="186" t="str">
        <f t="shared" si="1"/>
        <v/>
      </c>
      <c r="O14" s="222"/>
      <c r="P14" s="225"/>
      <c r="Q14" s="85" t="str">
        <f t="shared" si="2"/>
        <v/>
      </c>
    </row>
    <row r="15" spans="1:18" s="85" customFormat="1" ht="18" customHeight="1" x14ac:dyDescent="0.25">
      <c r="A15" s="228"/>
      <c r="B15" s="156" t="s">
        <v>38</v>
      </c>
      <c r="C15" s="249"/>
      <c r="D15" s="235"/>
      <c r="E15" s="235"/>
      <c r="F15" s="282"/>
      <c r="G15" s="86">
        <v>1</v>
      </c>
      <c r="H15" s="21">
        <v>2</v>
      </c>
      <c r="I15" s="22">
        <v>50</v>
      </c>
      <c r="J15" s="1"/>
      <c r="K15" s="235"/>
      <c r="L15" s="235"/>
      <c r="M15" s="185" t="str">
        <f t="shared" si="0"/>
        <v/>
      </c>
      <c r="N15" s="186" t="str">
        <f t="shared" si="1"/>
        <v/>
      </c>
      <c r="O15" s="222"/>
      <c r="P15" s="225"/>
      <c r="Q15" s="85" t="str">
        <f t="shared" si="2"/>
        <v/>
      </c>
    </row>
    <row r="16" spans="1:18" s="85" customFormat="1" ht="18" customHeight="1" x14ac:dyDescent="0.25">
      <c r="A16" s="228"/>
      <c r="B16" s="157" t="s">
        <v>25</v>
      </c>
      <c r="C16" s="249"/>
      <c r="D16" s="235"/>
      <c r="E16" s="235"/>
      <c r="F16" s="282"/>
      <c r="G16" s="86">
        <v>10</v>
      </c>
      <c r="H16" s="21">
        <v>4</v>
      </c>
      <c r="I16" s="22">
        <v>250</v>
      </c>
      <c r="J16" s="1"/>
      <c r="K16" s="235"/>
      <c r="L16" s="235"/>
      <c r="M16" s="185" t="str">
        <f t="shared" si="0"/>
        <v/>
      </c>
      <c r="N16" s="186" t="str">
        <f t="shared" si="1"/>
        <v/>
      </c>
      <c r="O16" s="222"/>
      <c r="P16" s="225"/>
      <c r="Q16" s="85" t="str">
        <f t="shared" si="2"/>
        <v/>
      </c>
    </row>
    <row r="17" spans="1:17" s="85" customFormat="1" ht="18" customHeight="1" x14ac:dyDescent="0.25">
      <c r="A17" s="247"/>
      <c r="B17" s="155" t="s">
        <v>17</v>
      </c>
      <c r="C17" s="249"/>
      <c r="D17" s="235"/>
      <c r="E17" s="235"/>
      <c r="F17" s="282"/>
      <c r="G17" s="86">
        <v>10</v>
      </c>
      <c r="H17" s="21">
        <v>2.5</v>
      </c>
      <c r="I17" s="22">
        <v>400</v>
      </c>
      <c r="J17" s="1"/>
      <c r="K17" s="235"/>
      <c r="L17" s="235"/>
      <c r="M17" s="185" t="str">
        <f t="shared" ref="M17:M58" si="3">IF(J17=0,"",$J17/G17)</f>
        <v/>
      </c>
      <c r="N17" s="186" t="str">
        <f t="shared" si="1"/>
        <v/>
      </c>
      <c r="O17" s="222"/>
      <c r="P17" s="225"/>
      <c r="Q17" s="85" t="str">
        <f t="shared" si="2"/>
        <v/>
      </c>
    </row>
    <row r="18" spans="1:17" s="85" customFormat="1" ht="18" customHeight="1" thickBot="1" x14ac:dyDescent="0.3">
      <c r="A18" s="247"/>
      <c r="B18" s="155" t="s">
        <v>39</v>
      </c>
      <c r="C18" s="249"/>
      <c r="D18" s="235"/>
      <c r="E18" s="235"/>
      <c r="F18" s="282"/>
      <c r="G18" s="86">
        <v>50</v>
      </c>
      <c r="H18" s="21">
        <v>25</v>
      </c>
      <c r="I18" s="22">
        <v>200</v>
      </c>
      <c r="J18" s="1"/>
      <c r="K18" s="235"/>
      <c r="L18" s="235"/>
      <c r="M18" s="185" t="str">
        <f t="shared" si="3"/>
        <v/>
      </c>
      <c r="N18" s="186" t="str">
        <f t="shared" si="1"/>
        <v/>
      </c>
      <c r="O18" s="222"/>
      <c r="P18" s="225"/>
      <c r="Q18" s="85" t="str">
        <f t="shared" si="2"/>
        <v/>
      </c>
    </row>
    <row r="19" spans="1:17" s="85" customFormat="1" ht="18" customHeight="1" x14ac:dyDescent="0.25">
      <c r="A19" s="229" t="s">
        <v>40</v>
      </c>
      <c r="B19" s="174" t="s">
        <v>10</v>
      </c>
      <c r="C19" s="231">
        <v>4</v>
      </c>
      <c r="D19" s="240" t="s">
        <v>83</v>
      </c>
      <c r="E19" s="231"/>
      <c r="F19" s="274" t="s">
        <v>86</v>
      </c>
      <c r="G19" s="84">
        <v>30</v>
      </c>
      <c r="H19" s="16">
        <v>3</v>
      </c>
      <c r="I19" s="17">
        <v>1000</v>
      </c>
      <c r="J19" s="3"/>
      <c r="K19" s="231">
        <f>SUM(J19:J28)</f>
        <v>0</v>
      </c>
      <c r="L19" s="231">
        <f>SUM(J19:J26)</f>
        <v>0</v>
      </c>
      <c r="M19" s="187" t="str">
        <f t="shared" si="3"/>
        <v/>
      </c>
      <c r="N19" s="184" t="str">
        <f t="shared" si="1"/>
        <v/>
      </c>
      <c r="O19" s="221">
        <f>SUM(N19:N28)</f>
        <v>0</v>
      </c>
      <c r="P19" s="224">
        <f>SUM(N19:N26)</f>
        <v>0</v>
      </c>
      <c r="Q19" s="85" t="str">
        <f t="shared" si="2"/>
        <v/>
      </c>
    </row>
    <row r="20" spans="1:17" s="85" customFormat="1" ht="18" customHeight="1" x14ac:dyDescent="0.25">
      <c r="A20" s="239"/>
      <c r="B20" s="155" t="s">
        <v>41</v>
      </c>
      <c r="C20" s="235"/>
      <c r="D20" s="241"/>
      <c r="E20" s="235"/>
      <c r="F20" s="275"/>
      <c r="G20" s="86">
        <v>200</v>
      </c>
      <c r="H20" s="21">
        <v>200</v>
      </c>
      <c r="I20" s="22">
        <v>100</v>
      </c>
      <c r="J20" s="1"/>
      <c r="K20" s="235"/>
      <c r="L20" s="235"/>
      <c r="M20" s="188" t="str">
        <f t="shared" si="3"/>
        <v/>
      </c>
      <c r="N20" s="186" t="str">
        <f t="shared" si="1"/>
        <v/>
      </c>
      <c r="O20" s="222"/>
      <c r="P20" s="225"/>
      <c r="Q20" s="85" t="str">
        <f t="shared" si="2"/>
        <v/>
      </c>
    </row>
    <row r="21" spans="1:17" s="85" customFormat="1" ht="18" customHeight="1" x14ac:dyDescent="0.25">
      <c r="A21" s="239"/>
      <c r="B21" s="155" t="s">
        <v>13</v>
      </c>
      <c r="C21" s="235"/>
      <c r="D21" s="241"/>
      <c r="E21" s="235"/>
      <c r="F21" s="275"/>
      <c r="G21" s="86">
        <v>35</v>
      </c>
      <c r="H21" s="21">
        <v>3.5</v>
      </c>
      <c r="I21" s="22">
        <v>1000</v>
      </c>
      <c r="J21" s="1"/>
      <c r="K21" s="235"/>
      <c r="L21" s="235"/>
      <c r="M21" s="188" t="str">
        <f t="shared" si="3"/>
        <v/>
      </c>
      <c r="N21" s="186" t="str">
        <f t="shared" si="1"/>
        <v/>
      </c>
      <c r="O21" s="222"/>
      <c r="P21" s="225"/>
      <c r="Q21" s="85" t="str">
        <f t="shared" si="2"/>
        <v/>
      </c>
    </row>
    <row r="22" spans="1:17" s="85" customFormat="1" ht="18" customHeight="1" x14ac:dyDescent="0.25">
      <c r="A22" s="239"/>
      <c r="B22" s="155" t="s">
        <v>42</v>
      </c>
      <c r="C22" s="235"/>
      <c r="D22" s="241"/>
      <c r="E22" s="235"/>
      <c r="F22" s="275"/>
      <c r="G22" s="86">
        <v>160</v>
      </c>
      <c r="H22" s="21">
        <v>160</v>
      </c>
      <c r="I22" s="22">
        <v>100</v>
      </c>
      <c r="J22" s="1"/>
      <c r="K22" s="235"/>
      <c r="L22" s="235"/>
      <c r="M22" s="188" t="str">
        <f t="shared" si="3"/>
        <v/>
      </c>
      <c r="N22" s="186" t="str">
        <f t="shared" si="1"/>
        <v/>
      </c>
      <c r="O22" s="222"/>
      <c r="P22" s="225"/>
      <c r="Q22" s="85" t="str">
        <f t="shared" si="2"/>
        <v/>
      </c>
    </row>
    <row r="23" spans="1:17" s="85" customFormat="1" ht="18" customHeight="1" x14ac:dyDescent="0.25">
      <c r="A23" s="239"/>
      <c r="B23" s="155" t="s">
        <v>15</v>
      </c>
      <c r="C23" s="235"/>
      <c r="D23" s="241"/>
      <c r="E23" s="235"/>
      <c r="F23" s="275"/>
      <c r="G23" s="86">
        <v>14</v>
      </c>
      <c r="H23" s="21">
        <v>1.2</v>
      </c>
      <c r="I23" s="22">
        <v>1200</v>
      </c>
      <c r="J23" s="1"/>
      <c r="K23" s="235"/>
      <c r="L23" s="235"/>
      <c r="M23" s="188" t="str">
        <f t="shared" si="3"/>
        <v/>
      </c>
      <c r="N23" s="186" t="str">
        <f t="shared" si="1"/>
        <v/>
      </c>
      <c r="O23" s="222"/>
      <c r="P23" s="225"/>
      <c r="Q23" s="85" t="str">
        <f t="shared" si="2"/>
        <v/>
      </c>
    </row>
    <row r="24" spans="1:17" s="85" customFormat="1" ht="18" customHeight="1" x14ac:dyDescent="0.25">
      <c r="A24" s="239"/>
      <c r="B24" s="155" t="s">
        <v>43</v>
      </c>
      <c r="C24" s="235"/>
      <c r="D24" s="241"/>
      <c r="E24" s="235"/>
      <c r="F24" s="275"/>
      <c r="G24" s="86">
        <v>140</v>
      </c>
      <c r="H24" s="21">
        <v>70</v>
      </c>
      <c r="I24" s="22">
        <v>200</v>
      </c>
      <c r="J24" s="1"/>
      <c r="K24" s="235"/>
      <c r="L24" s="235"/>
      <c r="M24" s="188" t="str">
        <f t="shared" si="3"/>
        <v/>
      </c>
      <c r="N24" s="186" t="str">
        <f t="shared" si="1"/>
        <v/>
      </c>
      <c r="O24" s="222"/>
      <c r="P24" s="225"/>
      <c r="Q24" s="85" t="str">
        <f t="shared" si="2"/>
        <v/>
      </c>
    </row>
    <row r="25" spans="1:17" s="85" customFormat="1" ht="18" customHeight="1" x14ac:dyDescent="0.25">
      <c r="A25" s="239"/>
      <c r="B25" s="156" t="s">
        <v>19</v>
      </c>
      <c r="C25" s="235"/>
      <c r="D25" s="241"/>
      <c r="E25" s="235"/>
      <c r="F25" s="275"/>
      <c r="G25" s="86">
        <v>35</v>
      </c>
      <c r="H25" s="21">
        <v>3.5</v>
      </c>
      <c r="I25" s="22">
        <v>1000</v>
      </c>
      <c r="J25" s="1"/>
      <c r="K25" s="235"/>
      <c r="L25" s="235"/>
      <c r="M25" s="188" t="str">
        <f t="shared" si="3"/>
        <v/>
      </c>
      <c r="N25" s="186" t="str">
        <f t="shared" si="1"/>
        <v/>
      </c>
      <c r="O25" s="222"/>
      <c r="P25" s="225"/>
      <c r="Q25" s="85" t="str">
        <f t="shared" si="2"/>
        <v/>
      </c>
    </row>
    <row r="26" spans="1:17" s="85" customFormat="1" ht="18" customHeight="1" thickBot="1" x14ac:dyDescent="0.3">
      <c r="A26" s="239"/>
      <c r="B26" s="155" t="s">
        <v>44</v>
      </c>
      <c r="C26" s="235"/>
      <c r="D26" s="241"/>
      <c r="E26" s="235"/>
      <c r="F26" s="276"/>
      <c r="G26" s="86">
        <v>120</v>
      </c>
      <c r="H26" s="21">
        <v>40</v>
      </c>
      <c r="I26" s="22">
        <v>300</v>
      </c>
      <c r="J26" s="1"/>
      <c r="K26" s="235"/>
      <c r="L26" s="235"/>
      <c r="M26" s="188" t="str">
        <f t="shared" si="3"/>
        <v/>
      </c>
      <c r="N26" s="186" t="str">
        <f t="shared" si="1"/>
        <v/>
      </c>
      <c r="O26" s="222"/>
      <c r="P26" s="225"/>
      <c r="Q26" s="85" t="str">
        <f t="shared" si="2"/>
        <v/>
      </c>
    </row>
    <row r="27" spans="1:17" s="85" customFormat="1" ht="18" customHeight="1" x14ac:dyDescent="0.25">
      <c r="A27" s="239" t="s">
        <v>45</v>
      </c>
      <c r="B27" s="155" t="s">
        <v>18</v>
      </c>
      <c r="C27" s="235"/>
      <c r="D27" s="241"/>
      <c r="E27" s="235">
        <v>2</v>
      </c>
      <c r="F27" s="284" t="s">
        <v>87</v>
      </c>
      <c r="G27" s="86">
        <v>20</v>
      </c>
      <c r="H27" s="21">
        <v>1.9</v>
      </c>
      <c r="I27" s="22">
        <v>1100</v>
      </c>
      <c r="J27" s="1"/>
      <c r="K27" s="235"/>
      <c r="L27" s="235">
        <f>SUM(J27:J28)</f>
        <v>0</v>
      </c>
      <c r="M27" s="188" t="str">
        <f t="shared" si="3"/>
        <v/>
      </c>
      <c r="N27" s="186" t="str">
        <f t="shared" si="1"/>
        <v/>
      </c>
      <c r="O27" s="222"/>
      <c r="P27" s="225">
        <f>SUM(N27:N28)</f>
        <v>0</v>
      </c>
      <c r="Q27" s="85" t="str">
        <f t="shared" si="2"/>
        <v/>
      </c>
    </row>
    <row r="28" spans="1:17" s="85" customFormat="1" ht="18" customHeight="1" thickBot="1" x14ac:dyDescent="0.3">
      <c r="A28" s="239"/>
      <c r="B28" s="175" t="s">
        <v>46</v>
      </c>
      <c r="C28" s="232"/>
      <c r="D28" s="283"/>
      <c r="E28" s="235"/>
      <c r="F28" s="284"/>
      <c r="G28" s="87">
        <v>140</v>
      </c>
      <c r="H28" s="21">
        <v>20</v>
      </c>
      <c r="I28" s="22">
        <v>700</v>
      </c>
      <c r="J28" s="4"/>
      <c r="K28" s="232"/>
      <c r="L28" s="235"/>
      <c r="M28" s="188" t="str">
        <f t="shared" si="3"/>
        <v/>
      </c>
      <c r="N28" s="189" t="str">
        <f t="shared" si="1"/>
        <v/>
      </c>
      <c r="O28" s="223"/>
      <c r="P28" s="225"/>
      <c r="Q28" s="85" t="str">
        <f t="shared" si="2"/>
        <v/>
      </c>
    </row>
    <row r="29" spans="1:17" s="85" customFormat="1" ht="18" customHeight="1" x14ac:dyDescent="0.25">
      <c r="A29" s="229" t="s">
        <v>51</v>
      </c>
      <c r="B29" s="176" t="s">
        <v>52</v>
      </c>
      <c r="C29" s="133"/>
      <c r="D29" s="133" t="s">
        <v>88</v>
      </c>
      <c r="E29" s="209"/>
      <c r="F29" s="210" t="s">
        <v>88</v>
      </c>
      <c r="G29" s="84">
        <v>60</v>
      </c>
      <c r="H29" s="16">
        <v>18</v>
      </c>
      <c r="I29" s="17">
        <v>300</v>
      </c>
      <c r="J29" s="3"/>
      <c r="K29" s="138">
        <f>J29</f>
        <v>0</v>
      </c>
      <c r="L29" s="231">
        <f>SUM(J29:J32)</f>
        <v>0</v>
      </c>
      <c r="M29" s="187" t="str">
        <f t="shared" si="3"/>
        <v/>
      </c>
      <c r="N29" s="184" t="str">
        <f t="shared" si="1"/>
        <v/>
      </c>
      <c r="O29" s="221">
        <f>SUM(N29:N32)</f>
        <v>0</v>
      </c>
      <c r="P29" s="224">
        <f>SUM(N29:N32)</f>
        <v>0</v>
      </c>
      <c r="Q29" s="85" t="str">
        <f t="shared" si="2"/>
        <v/>
      </c>
    </row>
    <row r="30" spans="1:17" s="85" customFormat="1" ht="18" customHeight="1" x14ac:dyDescent="0.25">
      <c r="A30" s="239"/>
      <c r="B30" s="156" t="s">
        <v>53</v>
      </c>
      <c r="C30" s="134"/>
      <c r="D30" s="135" t="s">
        <v>97</v>
      </c>
      <c r="E30" s="135"/>
      <c r="F30" s="211" t="s">
        <v>88</v>
      </c>
      <c r="G30" s="86">
        <v>4</v>
      </c>
      <c r="H30" s="21">
        <v>4.5</v>
      </c>
      <c r="I30" s="22">
        <v>80</v>
      </c>
      <c r="J30" s="1"/>
      <c r="K30" s="139">
        <f t="shared" ref="K30" si="4">J30</f>
        <v>0</v>
      </c>
      <c r="L30" s="235"/>
      <c r="M30" s="188" t="str">
        <f t="shared" si="3"/>
        <v/>
      </c>
      <c r="N30" s="186" t="str">
        <f t="shared" si="1"/>
        <v/>
      </c>
      <c r="O30" s="222"/>
      <c r="P30" s="225"/>
      <c r="Q30" s="85" t="str">
        <f t="shared" si="2"/>
        <v/>
      </c>
    </row>
    <row r="31" spans="1:17" s="85" customFormat="1" ht="18" customHeight="1" x14ac:dyDescent="0.25">
      <c r="A31" s="239"/>
      <c r="B31" s="156" t="s">
        <v>54</v>
      </c>
      <c r="C31" s="136"/>
      <c r="D31" s="280" t="s">
        <v>88</v>
      </c>
      <c r="E31" s="285"/>
      <c r="F31" s="287" t="s">
        <v>88</v>
      </c>
      <c r="G31" s="86">
        <v>60</v>
      </c>
      <c r="H31" s="21">
        <v>20</v>
      </c>
      <c r="I31" s="22">
        <v>300</v>
      </c>
      <c r="J31" s="1"/>
      <c r="K31" s="280">
        <f>SUM(J31:J32)</f>
        <v>0</v>
      </c>
      <c r="L31" s="235"/>
      <c r="M31" s="188" t="str">
        <f t="shared" si="3"/>
        <v/>
      </c>
      <c r="N31" s="186" t="str">
        <f t="shared" si="1"/>
        <v/>
      </c>
      <c r="O31" s="222"/>
      <c r="P31" s="225"/>
      <c r="Q31" s="85" t="str">
        <f t="shared" si="2"/>
        <v/>
      </c>
    </row>
    <row r="32" spans="1:17" s="85" customFormat="1" ht="18" customHeight="1" thickBot="1" x14ac:dyDescent="0.3">
      <c r="A32" s="230"/>
      <c r="B32" s="168" t="s">
        <v>12</v>
      </c>
      <c r="C32" s="137"/>
      <c r="D32" s="232"/>
      <c r="E32" s="286"/>
      <c r="F32" s="288"/>
      <c r="G32" s="87">
        <v>150</v>
      </c>
      <c r="H32" s="31">
        <v>35</v>
      </c>
      <c r="I32" s="32">
        <v>425</v>
      </c>
      <c r="J32" s="4"/>
      <c r="K32" s="232"/>
      <c r="L32" s="232"/>
      <c r="M32" s="192" t="str">
        <f t="shared" si="3"/>
        <v/>
      </c>
      <c r="N32" s="189" t="str">
        <f t="shared" si="1"/>
        <v/>
      </c>
      <c r="O32" s="223"/>
      <c r="P32" s="226"/>
      <c r="Q32" s="85" t="str">
        <f t="shared" si="2"/>
        <v/>
      </c>
    </row>
    <row r="33" spans="1:16" s="85" customFormat="1" ht="13.5" hidden="1" customHeight="1" x14ac:dyDescent="0.25">
      <c r="A33" s="277" t="s">
        <v>55</v>
      </c>
      <c r="B33" s="88" t="s">
        <v>56</v>
      </c>
      <c r="C33" s="89"/>
      <c r="D33" s="90"/>
      <c r="E33" s="90"/>
      <c r="F33" s="91"/>
      <c r="G33" s="86"/>
      <c r="H33" s="21"/>
      <c r="I33" s="22"/>
      <c r="J33" s="38"/>
      <c r="K33" s="219">
        <f>SUM(J33:J53)</f>
        <v>0</v>
      </c>
      <c r="L33" s="219">
        <f>SUM(J33:J53)</f>
        <v>0</v>
      </c>
      <c r="M33" s="27" t="str">
        <f t="shared" si="3"/>
        <v/>
      </c>
      <c r="N33" s="39" t="str">
        <f t="shared" si="1"/>
        <v/>
      </c>
      <c r="O33" s="221">
        <f>SUM(N33:N53)</f>
        <v>0</v>
      </c>
      <c r="P33" s="224">
        <f>SUM(N33:N53)</f>
        <v>0</v>
      </c>
    </row>
    <row r="34" spans="1:16" s="85" customFormat="1" ht="13.5" hidden="1" customHeight="1" x14ac:dyDescent="0.25">
      <c r="A34" s="277"/>
      <c r="B34" s="92" t="s">
        <v>98</v>
      </c>
      <c r="C34" s="89"/>
      <c r="D34" s="90"/>
      <c r="E34" s="90"/>
      <c r="F34" s="91"/>
      <c r="G34" s="86"/>
      <c r="H34" s="21"/>
      <c r="I34" s="93"/>
      <c r="J34" s="23"/>
      <c r="K34" s="219"/>
      <c r="L34" s="219"/>
      <c r="M34" s="27" t="str">
        <f t="shared" si="3"/>
        <v/>
      </c>
      <c r="N34" s="25" t="str">
        <f t="shared" si="1"/>
        <v/>
      </c>
      <c r="O34" s="222"/>
      <c r="P34" s="225"/>
    </row>
    <row r="35" spans="1:16" s="85" customFormat="1" ht="13.5" hidden="1" customHeight="1" x14ac:dyDescent="0.25">
      <c r="A35" s="278"/>
      <c r="B35" s="92" t="s">
        <v>57</v>
      </c>
      <c r="C35" s="89"/>
      <c r="D35" s="90"/>
      <c r="E35" s="90"/>
      <c r="F35" s="91"/>
      <c r="G35" s="86"/>
      <c r="H35" s="21"/>
      <c r="I35" s="93"/>
      <c r="J35" s="23"/>
      <c r="K35" s="219"/>
      <c r="L35" s="219"/>
      <c r="M35" s="27" t="str">
        <f t="shared" si="3"/>
        <v/>
      </c>
      <c r="N35" s="25" t="str">
        <f t="shared" si="1"/>
        <v/>
      </c>
      <c r="O35" s="222"/>
      <c r="P35" s="225"/>
    </row>
    <row r="36" spans="1:16" s="85" customFormat="1" ht="13.5" hidden="1" customHeight="1" x14ac:dyDescent="0.25">
      <c r="A36" s="278"/>
      <c r="B36" s="92" t="s">
        <v>99</v>
      </c>
      <c r="C36" s="89"/>
      <c r="D36" s="90"/>
      <c r="E36" s="90"/>
      <c r="F36" s="91"/>
      <c r="G36" s="86"/>
      <c r="H36" s="21"/>
      <c r="I36" s="93"/>
      <c r="J36" s="23"/>
      <c r="K36" s="219"/>
      <c r="L36" s="219"/>
      <c r="M36" s="27" t="str">
        <f t="shared" si="3"/>
        <v/>
      </c>
      <c r="N36" s="25" t="str">
        <f t="shared" si="1"/>
        <v/>
      </c>
      <c r="O36" s="222"/>
      <c r="P36" s="225"/>
    </row>
    <row r="37" spans="1:16" s="85" customFormat="1" ht="13.5" hidden="1" customHeight="1" x14ac:dyDescent="0.25">
      <c r="A37" s="278"/>
      <c r="B37" s="92" t="s">
        <v>58</v>
      </c>
      <c r="C37" s="89"/>
      <c r="D37" s="90"/>
      <c r="E37" s="90"/>
      <c r="F37" s="91"/>
      <c r="G37" s="86"/>
      <c r="H37" s="21"/>
      <c r="I37" s="93"/>
      <c r="J37" s="23"/>
      <c r="K37" s="219"/>
      <c r="L37" s="219"/>
      <c r="M37" s="27" t="str">
        <f t="shared" si="3"/>
        <v/>
      </c>
      <c r="N37" s="25" t="str">
        <f t="shared" ref="N37:N68" si="5">IF(M37="","",M37/M$59*100)</f>
        <v/>
      </c>
      <c r="O37" s="222"/>
      <c r="P37" s="225"/>
    </row>
    <row r="38" spans="1:16" s="85" customFormat="1" ht="13.5" hidden="1" customHeight="1" x14ac:dyDescent="0.25">
      <c r="A38" s="278"/>
      <c r="B38" s="92" t="s">
        <v>59</v>
      </c>
      <c r="C38" s="89"/>
      <c r="D38" s="90"/>
      <c r="E38" s="90"/>
      <c r="F38" s="91"/>
      <c r="G38" s="86"/>
      <c r="H38" s="21"/>
      <c r="I38" s="93"/>
      <c r="J38" s="23"/>
      <c r="K38" s="219"/>
      <c r="L38" s="219"/>
      <c r="M38" s="27" t="str">
        <f t="shared" si="3"/>
        <v/>
      </c>
      <c r="N38" s="25" t="str">
        <f t="shared" si="5"/>
        <v/>
      </c>
      <c r="O38" s="222"/>
      <c r="P38" s="225"/>
    </row>
    <row r="39" spans="1:16" s="85" customFormat="1" ht="13.5" hidden="1" customHeight="1" x14ac:dyDescent="0.25">
      <c r="A39" s="278"/>
      <c r="B39" s="92" t="s">
        <v>60</v>
      </c>
      <c r="C39" s="89"/>
      <c r="D39" s="90"/>
      <c r="E39" s="90"/>
      <c r="F39" s="91"/>
      <c r="G39" s="86"/>
      <c r="H39" s="21"/>
      <c r="I39" s="22"/>
      <c r="J39" s="23"/>
      <c r="K39" s="219"/>
      <c r="L39" s="219"/>
      <c r="M39" s="27" t="str">
        <f t="shared" si="3"/>
        <v/>
      </c>
      <c r="N39" s="25" t="str">
        <f t="shared" si="5"/>
        <v/>
      </c>
      <c r="O39" s="222"/>
      <c r="P39" s="225"/>
    </row>
    <row r="40" spans="1:16" s="85" customFormat="1" ht="13.5" hidden="1" customHeight="1" x14ac:dyDescent="0.25">
      <c r="A40" s="278"/>
      <c r="B40" s="92" t="s">
        <v>61</v>
      </c>
      <c r="C40" s="89"/>
      <c r="D40" s="90"/>
      <c r="E40" s="90"/>
      <c r="F40" s="91"/>
      <c r="G40" s="86"/>
      <c r="H40" s="21"/>
      <c r="I40" s="22"/>
      <c r="J40" s="23"/>
      <c r="K40" s="219"/>
      <c r="L40" s="219"/>
      <c r="M40" s="27" t="str">
        <f t="shared" si="3"/>
        <v/>
      </c>
      <c r="N40" s="25" t="str">
        <f t="shared" si="5"/>
        <v/>
      </c>
      <c r="O40" s="222"/>
      <c r="P40" s="225"/>
    </row>
    <row r="41" spans="1:16" s="85" customFormat="1" ht="13.5" hidden="1" customHeight="1" x14ac:dyDescent="0.25">
      <c r="A41" s="278"/>
      <c r="B41" s="92" t="s">
        <v>62</v>
      </c>
      <c r="C41" s="89"/>
      <c r="D41" s="90"/>
      <c r="E41" s="90"/>
      <c r="F41" s="91"/>
      <c r="G41" s="86"/>
      <c r="H41" s="21"/>
      <c r="I41" s="22"/>
      <c r="J41" s="23"/>
      <c r="K41" s="219"/>
      <c r="L41" s="219"/>
      <c r="M41" s="27" t="str">
        <f t="shared" si="3"/>
        <v/>
      </c>
      <c r="N41" s="25" t="str">
        <f t="shared" si="5"/>
        <v/>
      </c>
      <c r="O41" s="222"/>
      <c r="P41" s="225"/>
    </row>
    <row r="42" spans="1:16" s="85" customFormat="1" ht="13.5" hidden="1" customHeight="1" x14ac:dyDescent="0.25">
      <c r="A42" s="278"/>
      <c r="B42" s="92" t="s">
        <v>63</v>
      </c>
      <c r="C42" s="89"/>
      <c r="D42" s="90"/>
      <c r="E42" s="90"/>
      <c r="F42" s="91"/>
      <c r="G42" s="86"/>
      <c r="H42" s="21"/>
      <c r="I42" s="22"/>
      <c r="J42" s="23"/>
      <c r="K42" s="219"/>
      <c r="L42" s="219"/>
      <c r="M42" s="27" t="str">
        <f t="shared" si="3"/>
        <v/>
      </c>
      <c r="N42" s="25" t="str">
        <f t="shared" si="5"/>
        <v/>
      </c>
      <c r="O42" s="222"/>
      <c r="P42" s="225"/>
    </row>
    <row r="43" spans="1:16" s="85" customFormat="1" ht="13.5" hidden="1" customHeight="1" x14ac:dyDescent="0.25">
      <c r="A43" s="278"/>
      <c r="B43" s="92" t="s">
        <v>64</v>
      </c>
      <c r="C43" s="89"/>
      <c r="D43" s="90"/>
      <c r="E43" s="90"/>
      <c r="F43" s="91"/>
      <c r="G43" s="86"/>
      <c r="H43" s="21"/>
      <c r="I43" s="22"/>
      <c r="J43" s="23"/>
      <c r="K43" s="219"/>
      <c r="L43" s="219"/>
      <c r="M43" s="27" t="str">
        <f t="shared" si="3"/>
        <v/>
      </c>
      <c r="N43" s="25" t="str">
        <f t="shared" si="5"/>
        <v/>
      </c>
      <c r="O43" s="222"/>
      <c r="P43" s="225"/>
    </row>
    <row r="44" spans="1:16" s="85" customFormat="1" ht="13.5" hidden="1" customHeight="1" x14ac:dyDescent="0.25">
      <c r="A44" s="278"/>
      <c r="B44" s="94" t="s">
        <v>65</v>
      </c>
      <c r="C44" s="89"/>
      <c r="D44" s="90"/>
      <c r="E44" s="90"/>
      <c r="F44" s="91"/>
      <c r="G44" s="86"/>
      <c r="H44" s="21"/>
      <c r="I44" s="22"/>
      <c r="J44" s="23"/>
      <c r="K44" s="219"/>
      <c r="L44" s="219"/>
      <c r="M44" s="27" t="str">
        <f t="shared" si="3"/>
        <v/>
      </c>
      <c r="N44" s="25" t="str">
        <f t="shared" si="5"/>
        <v/>
      </c>
      <c r="O44" s="222"/>
      <c r="P44" s="225"/>
    </row>
    <row r="45" spans="1:16" s="85" customFormat="1" ht="13.5" hidden="1" customHeight="1" x14ac:dyDescent="0.25">
      <c r="A45" s="278"/>
      <c r="B45" s="92" t="s">
        <v>66</v>
      </c>
      <c r="C45" s="89"/>
      <c r="D45" s="90"/>
      <c r="E45" s="90"/>
      <c r="F45" s="91"/>
      <c r="G45" s="86"/>
      <c r="H45" s="21"/>
      <c r="I45" s="22"/>
      <c r="J45" s="23"/>
      <c r="K45" s="219"/>
      <c r="L45" s="219"/>
      <c r="M45" s="27" t="str">
        <f t="shared" si="3"/>
        <v/>
      </c>
      <c r="N45" s="25" t="str">
        <f t="shared" si="5"/>
        <v/>
      </c>
      <c r="O45" s="222"/>
      <c r="P45" s="225"/>
    </row>
    <row r="46" spans="1:16" s="85" customFormat="1" ht="13.5" hidden="1" customHeight="1" x14ac:dyDescent="0.25">
      <c r="A46" s="278"/>
      <c r="B46" s="94" t="s">
        <v>67</v>
      </c>
      <c r="C46" s="89"/>
      <c r="D46" s="90"/>
      <c r="E46" s="90"/>
      <c r="F46" s="91"/>
      <c r="G46" s="86"/>
      <c r="H46" s="21"/>
      <c r="I46" s="22"/>
      <c r="J46" s="23"/>
      <c r="K46" s="219"/>
      <c r="L46" s="219"/>
      <c r="M46" s="27" t="str">
        <f t="shared" si="3"/>
        <v/>
      </c>
      <c r="N46" s="25" t="str">
        <f t="shared" si="5"/>
        <v/>
      </c>
      <c r="O46" s="222"/>
      <c r="P46" s="225"/>
    </row>
    <row r="47" spans="1:16" s="85" customFormat="1" ht="13.5" hidden="1" customHeight="1" x14ac:dyDescent="0.25">
      <c r="A47" s="278"/>
      <c r="B47" s="94" t="s">
        <v>68</v>
      </c>
      <c r="C47" s="89"/>
      <c r="D47" s="90"/>
      <c r="E47" s="90"/>
      <c r="F47" s="91"/>
      <c r="G47" s="86"/>
      <c r="H47" s="21"/>
      <c r="I47" s="22"/>
      <c r="J47" s="23"/>
      <c r="K47" s="219"/>
      <c r="L47" s="219"/>
      <c r="M47" s="27" t="str">
        <f t="shared" si="3"/>
        <v/>
      </c>
      <c r="N47" s="25" t="str">
        <f t="shared" si="5"/>
        <v/>
      </c>
      <c r="O47" s="222"/>
      <c r="P47" s="225"/>
    </row>
    <row r="48" spans="1:16" s="85" customFormat="1" ht="13.5" hidden="1" customHeight="1" x14ac:dyDescent="0.25">
      <c r="A48" s="278"/>
      <c r="B48" s="94" t="s">
        <v>69</v>
      </c>
      <c r="C48" s="89"/>
      <c r="D48" s="90"/>
      <c r="E48" s="90"/>
      <c r="F48" s="91"/>
      <c r="G48" s="86"/>
      <c r="H48" s="21"/>
      <c r="I48" s="22"/>
      <c r="J48" s="23"/>
      <c r="K48" s="219"/>
      <c r="L48" s="219"/>
      <c r="M48" s="27" t="str">
        <f t="shared" si="3"/>
        <v/>
      </c>
      <c r="N48" s="25" t="str">
        <f t="shared" si="5"/>
        <v/>
      </c>
      <c r="O48" s="222"/>
      <c r="P48" s="225"/>
    </row>
    <row r="49" spans="1:17" s="85" customFormat="1" ht="13.5" hidden="1" customHeight="1" x14ac:dyDescent="0.25">
      <c r="A49" s="278"/>
      <c r="B49" s="94" t="s">
        <v>70</v>
      </c>
      <c r="C49" s="89"/>
      <c r="D49" s="90"/>
      <c r="E49" s="90"/>
      <c r="F49" s="91"/>
      <c r="G49" s="86"/>
      <c r="H49" s="21"/>
      <c r="I49" s="22"/>
      <c r="J49" s="23"/>
      <c r="K49" s="219"/>
      <c r="L49" s="219"/>
      <c r="M49" s="27" t="str">
        <f t="shared" si="3"/>
        <v/>
      </c>
      <c r="N49" s="25" t="str">
        <f t="shared" si="5"/>
        <v/>
      </c>
      <c r="O49" s="222"/>
      <c r="P49" s="225"/>
    </row>
    <row r="50" spans="1:17" s="85" customFormat="1" ht="13.5" hidden="1" customHeight="1" x14ac:dyDescent="0.25">
      <c r="A50" s="278"/>
      <c r="B50" s="94" t="s">
        <v>71</v>
      </c>
      <c r="C50" s="89"/>
      <c r="D50" s="90"/>
      <c r="E50" s="90"/>
      <c r="F50" s="91"/>
      <c r="G50" s="86"/>
      <c r="H50" s="21"/>
      <c r="I50" s="22"/>
      <c r="J50" s="23"/>
      <c r="K50" s="219"/>
      <c r="L50" s="219"/>
      <c r="M50" s="27" t="str">
        <f t="shared" si="3"/>
        <v/>
      </c>
      <c r="N50" s="25" t="str">
        <f t="shared" si="5"/>
        <v/>
      </c>
      <c r="O50" s="222"/>
      <c r="P50" s="225"/>
    </row>
    <row r="51" spans="1:17" s="85" customFormat="1" ht="13.5" hidden="1" customHeight="1" x14ac:dyDescent="0.25">
      <c r="A51" s="278"/>
      <c r="B51" s="94" t="s">
        <v>72</v>
      </c>
      <c r="C51" s="89"/>
      <c r="D51" s="90"/>
      <c r="E51" s="90"/>
      <c r="F51" s="91"/>
      <c r="G51" s="86"/>
      <c r="H51" s="21"/>
      <c r="I51" s="22"/>
      <c r="J51" s="23"/>
      <c r="K51" s="219"/>
      <c r="L51" s="219"/>
      <c r="M51" s="27" t="str">
        <f t="shared" si="3"/>
        <v/>
      </c>
      <c r="N51" s="25" t="str">
        <f t="shared" si="5"/>
        <v/>
      </c>
      <c r="O51" s="222"/>
      <c r="P51" s="225"/>
    </row>
    <row r="52" spans="1:17" s="85" customFormat="1" ht="13.5" hidden="1" customHeight="1" x14ac:dyDescent="0.25">
      <c r="A52" s="278"/>
      <c r="B52" s="94" t="s">
        <v>73</v>
      </c>
      <c r="C52" s="89"/>
      <c r="D52" s="90"/>
      <c r="E52" s="90"/>
      <c r="F52" s="91"/>
      <c r="G52" s="86"/>
      <c r="H52" s="21"/>
      <c r="I52" s="22"/>
      <c r="J52" s="23"/>
      <c r="K52" s="219"/>
      <c r="L52" s="219"/>
      <c r="M52" s="27" t="str">
        <f t="shared" si="3"/>
        <v/>
      </c>
      <c r="N52" s="25" t="str">
        <f t="shared" si="5"/>
        <v/>
      </c>
      <c r="O52" s="222"/>
      <c r="P52" s="225"/>
    </row>
    <row r="53" spans="1:17" s="85" customFormat="1" ht="13.5" hidden="1" customHeight="1" thickBot="1" x14ac:dyDescent="0.3">
      <c r="A53" s="279"/>
      <c r="B53" s="95" t="s">
        <v>74</v>
      </c>
      <c r="C53" s="96"/>
      <c r="D53" s="97"/>
      <c r="E53" s="97"/>
      <c r="F53" s="98"/>
      <c r="G53" s="87"/>
      <c r="H53" s="31"/>
      <c r="I53" s="32"/>
      <c r="J53" s="29"/>
      <c r="K53" s="220"/>
      <c r="L53" s="220"/>
      <c r="M53" s="33" t="str">
        <f t="shared" si="3"/>
        <v/>
      </c>
      <c r="N53" s="30" t="str">
        <f t="shared" si="5"/>
        <v/>
      </c>
      <c r="O53" s="223"/>
      <c r="P53" s="226"/>
    </row>
    <row r="54" spans="1:17" s="85" customFormat="1" ht="13.5" hidden="1" customHeight="1" x14ac:dyDescent="0.25">
      <c r="A54" s="99" t="s">
        <v>75</v>
      </c>
      <c r="B54" s="100" t="s">
        <v>20</v>
      </c>
      <c r="C54" s="89"/>
      <c r="D54" s="90"/>
      <c r="E54" s="90"/>
      <c r="F54" s="91"/>
      <c r="G54" s="101"/>
      <c r="H54" s="50">
        <v>45</v>
      </c>
      <c r="I54" s="51"/>
      <c r="J54" s="52"/>
      <c r="K54" s="53">
        <f>SUM(J54)</f>
        <v>0</v>
      </c>
      <c r="L54" s="53">
        <f>SUM(J54)</f>
        <v>0</v>
      </c>
      <c r="M54" s="54" t="str">
        <f t="shared" si="3"/>
        <v/>
      </c>
      <c r="N54" s="55" t="str">
        <f t="shared" si="5"/>
        <v/>
      </c>
      <c r="O54" s="56">
        <f>SUM(N54)</f>
        <v>0</v>
      </c>
      <c r="P54" s="56">
        <f>SUM(N54)</f>
        <v>0</v>
      </c>
    </row>
    <row r="55" spans="1:17" s="85" customFormat="1" ht="13.5" hidden="1" customHeight="1" x14ac:dyDescent="0.25">
      <c r="A55" s="102"/>
      <c r="B55" s="58"/>
      <c r="C55" s="89"/>
      <c r="D55" s="90"/>
      <c r="E55" s="90"/>
      <c r="F55" s="91"/>
      <c r="G55" s="86"/>
      <c r="H55" s="21"/>
      <c r="I55" s="22"/>
      <c r="J55" s="59"/>
      <c r="K55" s="60"/>
      <c r="L55" s="60"/>
      <c r="M55" s="27" t="str">
        <f t="shared" si="3"/>
        <v/>
      </c>
      <c r="N55" s="61" t="str">
        <f t="shared" si="5"/>
        <v/>
      </c>
      <c r="O55" s="61"/>
      <c r="P55" s="61"/>
    </row>
    <row r="56" spans="1:17" s="85" customFormat="1" ht="11.25" hidden="1" customHeight="1" x14ac:dyDescent="0.25">
      <c r="A56" s="102"/>
      <c r="B56" s="58"/>
      <c r="C56" s="89"/>
      <c r="D56" s="90"/>
      <c r="E56" s="90"/>
      <c r="F56" s="91"/>
      <c r="G56" s="86"/>
      <c r="H56" s="21"/>
      <c r="I56" s="22"/>
      <c r="J56" s="59"/>
      <c r="K56" s="60"/>
      <c r="L56" s="60"/>
      <c r="M56" s="27" t="str">
        <f t="shared" si="3"/>
        <v/>
      </c>
      <c r="N56" s="61" t="str">
        <f t="shared" si="5"/>
        <v/>
      </c>
      <c r="O56" s="61"/>
      <c r="P56" s="61"/>
    </row>
    <row r="57" spans="1:17" s="85" customFormat="1" ht="11.25" hidden="1" customHeight="1" x14ac:dyDescent="0.25">
      <c r="A57" s="102"/>
      <c r="B57" s="58"/>
      <c r="C57" s="89"/>
      <c r="D57" s="90"/>
      <c r="E57" s="90"/>
      <c r="F57" s="91"/>
      <c r="G57" s="86"/>
      <c r="H57" s="21"/>
      <c r="I57" s="22"/>
      <c r="J57" s="59"/>
      <c r="K57" s="60"/>
      <c r="L57" s="60"/>
      <c r="M57" s="27" t="str">
        <f t="shared" si="3"/>
        <v/>
      </c>
      <c r="N57" s="61" t="str">
        <f t="shared" si="5"/>
        <v/>
      </c>
      <c r="O57" s="61"/>
      <c r="P57" s="61"/>
    </row>
    <row r="58" spans="1:17" s="85" customFormat="1" ht="12.75" hidden="1" customHeight="1" x14ac:dyDescent="0.25">
      <c r="A58" s="63"/>
      <c r="B58" s="63"/>
      <c r="C58" s="89"/>
      <c r="D58" s="90"/>
      <c r="E58" s="90"/>
      <c r="F58" s="91"/>
      <c r="G58" s="101"/>
      <c r="H58" s="50"/>
      <c r="I58" s="51"/>
      <c r="J58" s="52"/>
      <c r="K58" s="60"/>
      <c r="L58" s="60"/>
      <c r="M58" s="27" t="str">
        <f t="shared" si="3"/>
        <v/>
      </c>
      <c r="N58" s="61" t="str">
        <f t="shared" si="5"/>
        <v/>
      </c>
      <c r="O58" s="61"/>
      <c r="P58" s="61"/>
    </row>
    <row r="59" spans="1:17" s="85" customFormat="1" ht="15" hidden="1" x14ac:dyDescent="0.2">
      <c r="A59" s="103"/>
      <c r="B59" s="63" t="s">
        <v>76</v>
      </c>
      <c r="C59" s="104"/>
      <c r="D59" s="104"/>
      <c r="E59" s="104"/>
      <c r="F59" s="104"/>
      <c r="G59" s="51"/>
      <c r="H59" s="67"/>
      <c r="I59" s="51"/>
      <c r="J59" s="67">
        <f t="shared" ref="J59:P59" si="6">SUM(J5:J58)</f>
        <v>0</v>
      </c>
      <c r="K59" s="68">
        <f t="shared" si="6"/>
        <v>0</v>
      </c>
      <c r="L59" s="68">
        <f t="shared" si="6"/>
        <v>0</v>
      </c>
      <c r="M59" s="69">
        <f t="shared" si="6"/>
        <v>0</v>
      </c>
      <c r="N59" s="68">
        <f t="shared" si="6"/>
        <v>0</v>
      </c>
      <c r="O59" s="70">
        <f t="shared" si="6"/>
        <v>0</v>
      </c>
      <c r="P59" s="70">
        <f t="shared" si="6"/>
        <v>0</v>
      </c>
    </row>
    <row r="60" spans="1:17" s="78" customFormat="1" ht="15" hidden="1" x14ac:dyDescent="0.2">
      <c r="A60" s="105"/>
      <c r="B60" s="106" t="s">
        <v>9</v>
      </c>
      <c r="C60" s="104"/>
      <c r="D60" s="104"/>
      <c r="E60" s="104"/>
      <c r="F60" s="104"/>
      <c r="G60" s="104"/>
      <c r="H60" s="104"/>
      <c r="I60" s="104"/>
      <c r="J60" s="107"/>
      <c r="K60" s="104"/>
      <c r="L60" s="104"/>
      <c r="M60" s="104"/>
      <c r="N60" s="104"/>
      <c r="O60" s="104"/>
      <c r="P60" s="104"/>
    </row>
    <row r="61" spans="1:17" s="78" customFormat="1" ht="15.75" x14ac:dyDescent="0.25">
      <c r="A61" s="75" t="s">
        <v>104</v>
      </c>
      <c r="J61" s="76">
        <f>SUM(J5:J32)</f>
        <v>0</v>
      </c>
      <c r="K61" s="79"/>
      <c r="L61" s="79"/>
      <c r="M61" s="79"/>
      <c r="N61" s="79"/>
      <c r="O61" s="79"/>
      <c r="P61" s="79"/>
    </row>
    <row r="62" spans="1:17" s="78" customFormat="1" ht="15.75" x14ac:dyDescent="0.25">
      <c r="A62" s="75" t="s">
        <v>90</v>
      </c>
      <c r="J62" s="76">
        <f>COUNT(J5:J58)</f>
        <v>0</v>
      </c>
      <c r="K62" s="79"/>
      <c r="L62" s="79"/>
      <c r="M62" s="79"/>
      <c r="N62" s="79"/>
      <c r="O62" s="79"/>
      <c r="P62" s="79"/>
      <c r="Q62" s="78">
        <f>SUM(Q5:Q32)</f>
        <v>0</v>
      </c>
    </row>
    <row r="63" spans="1:17" s="78" customFormat="1" ht="15.75" x14ac:dyDescent="0.25">
      <c r="A63" s="79" t="s">
        <v>94</v>
      </c>
      <c r="J63" s="80">
        <f>Q62</f>
        <v>0</v>
      </c>
      <c r="K63" s="79" t="s">
        <v>9</v>
      </c>
      <c r="L63" s="79"/>
      <c r="M63" s="79"/>
      <c r="N63" s="79"/>
      <c r="O63" s="79"/>
      <c r="P63" s="79"/>
    </row>
    <row r="64" spans="1:17" x14ac:dyDescent="0.2">
      <c r="A64" s="71"/>
      <c r="B64" s="5"/>
      <c r="G64" s="5"/>
      <c r="H64" s="5"/>
      <c r="I64" s="5"/>
      <c r="J64" s="77"/>
      <c r="K64" s="77"/>
      <c r="L64" s="77"/>
      <c r="M64" s="77"/>
      <c r="N64" s="77"/>
      <c r="O64" s="77"/>
      <c r="P64" s="77"/>
    </row>
    <row r="65" spans="10:16" x14ac:dyDescent="0.2">
      <c r="J65" s="77"/>
      <c r="K65" s="77"/>
      <c r="L65" s="77"/>
      <c r="M65" s="77"/>
      <c r="N65" s="77"/>
      <c r="O65" s="77"/>
      <c r="P65" s="77"/>
    </row>
    <row r="66" spans="10:16" x14ac:dyDescent="0.2">
      <c r="J66" s="77"/>
      <c r="K66" s="77"/>
      <c r="L66" s="77"/>
      <c r="M66" s="77"/>
      <c r="N66" s="77"/>
      <c r="O66" s="77"/>
      <c r="P66" s="77"/>
    </row>
  </sheetData>
  <sheetProtection password="DF39" sheet="1" objects="1" scenarios="1" selectLockedCells="1"/>
  <mergeCells count="49">
    <mergeCell ref="E8:E18"/>
    <mergeCell ref="F8:F18"/>
    <mergeCell ref="C19:C28"/>
    <mergeCell ref="D19:D28"/>
    <mergeCell ref="E19:E26"/>
    <mergeCell ref="E27:E28"/>
    <mergeCell ref="F27:F28"/>
    <mergeCell ref="A29:A32"/>
    <mergeCell ref="L29:L32"/>
    <mergeCell ref="O29:O32"/>
    <mergeCell ref="P29:P32"/>
    <mergeCell ref="K31:K32"/>
    <mergeCell ref="D31:D32"/>
    <mergeCell ref="E31:E32"/>
    <mergeCell ref="F31:F32"/>
    <mergeCell ref="A33:A53"/>
    <mergeCell ref="K33:K53"/>
    <mergeCell ref="L33:L53"/>
    <mergeCell ref="O33:O53"/>
    <mergeCell ref="P33:P53"/>
    <mergeCell ref="A19:A26"/>
    <mergeCell ref="L19:L26"/>
    <mergeCell ref="P19:P26"/>
    <mergeCell ref="A8:A18"/>
    <mergeCell ref="K8:K18"/>
    <mergeCell ref="L8:L18"/>
    <mergeCell ref="O8:O18"/>
    <mergeCell ref="P8:P18"/>
    <mergeCell ref="F19:F26"/>
    <mergeCell ref="K19:K28"/>
    <mergeCell ref="A27:A28"/>
    <mergeCell ref="L27:L28"/>
    <mergeCell ref="P27:P28"/>
    <mergeCell ref="O19:O28"/>
    <mergeCell ref="C8:C18"/>
    <mergeCell ref="D8:D18"/>
    <mergeCell ref="A1:P1"/>
    <mergeCell ref="A5:A7"/>
    <mergeCell ref="K5:K7"/>
    <mergeCell ref="L5:L7"/>
    <mergeCell ref="O5:O7"/>
    <mergeCell ref="P5:P7"/>
    <mergeCell ref="N2:P3"/>
    <mergeCell ref="J2:L3"/>
    <mergeCell ref="C2:F2"/>
    <mergeCell ref="C3:D3"/>
    <mergeCell ref="E3:F3"/>
    <mergeCell ref="E5:E7"/>
    <mergeCell ref="F5:F7"/>
  </mergeCells>
  <conditionalFormatting sqref="J61">
    <cfRule type="cellIs" dxfId="3" priority="2" operator="lessThan">
      <formula>100</formula>
    </cfRule>
  </conditionalFormatting>
  <conditionalFormatting sqref="J62">
    <cfRule type="cellIs" dxfId="2" priority="1" operator="lessThan">
      <formula>12</formula>
    </cfRule>
  </conditionalFormatting>
  <pageMargins left="0.78740157499999996" right="0.59" top="0.17" bottom="0.17" header="0.17" footer="0.17"/>
  <pageSetup paperSize="9" scale="65" orientation="landscape" r:id="rId1"/>
  <headerFooter alignWithMargins="0">
    <oddFooter>&amp;R&amp;F]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R75"/>
  <sheetViews>
    <sheetView showGridLines="0" tabSelected="1" zoomScale="70" zoomScaleNormal="70" workbookViewId="0">
      <selection activeCell="J7" sqref="J7"/>
    </sheetView>
  </sheetViews>
  <sheetFormatPr baseColWidth="10" defaultRowHeight="12.75" x14ac:dyDescent="0.2"/>
  <cols>
    <col min="1" max="1" width="20.140625" style="108" customWidth="1"/>
    <col min="2" max="2" width="28.85546875" style="81" customWidth="1"/>
    <col min="3" max="4" width="0" style="81" hidden="1" customWidth="1"/>
    <col min="5" max="5" width="11.42578125" style="128"/>
    <col min="6" max="6" width="12.85546875" style="128" customWidth="1"/>
    <col min="7" max="8" width="13.42578125" style="81" hidden="1" customWidth="1"/>
    <col min="9" max="9" width="12.140625" style="81" hidden="1" customWidth="1"/>
    <col min="10" max="10" width="13.85546875" style="81" customWidth="1"/>
    <col min="11" max="11" width="13.85546875" style="81" hidden="1" customWidth="1"/>
    <col min="12" max="12" width="15.140625" style="128" customWidth="1"/>
    <col min="13" max="13" width="13.85546875" style="81" hidden="1" customWidth="1"/>
    <col min="14" max="14" width="14.140625" style="81" customWidth="1"/>
    <col min="15" max="16" width="13.85546875" style="81" hidden="1" customWidth="1"/>
    <col min="17" max="17" width="11.42578125" style="81" hidden="1" customWidth="1"/>
    <col min="18" max="16384" width="11.42578125" style="81"/>
  </cols>
  <sheetData>
    <row r="1" spans="1:18" ht="30" customHeight="1" thickBot="1" x14ac:dyDescent="0.4">
      <c r="A1" s="267" t="s">
        <v>106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8" s="6" customFormat="1" ht="18" customHeight="1" x14ac:dyDescent="0.25">
      <c r="A2" s="199"/>
      <c r="B2" s="147"/>
      <c r="C2" s="148"/>
      <c r="D2" s="149"/>
      <c r="E2" s="257" t="s">
        <v>78</v>
      </c>
      <c r="F2" s="258"/>
      <c r="G2" s="109"/>
      <c r="H2" s="110"/>
      <c r="I2" s="110"/>
      <c r="J2" s="259" t="s">
        <v>107</v>
      </c>
      <c r="K2" s="260"/>
      <c r="L2" s="260"/>
      <c r="M2" s="111"/>
      <c r="N2" s="258" t="s">
        <v>89</v>
      </c>
      <c r="O2" s="258"/>
      <c r="P2" s="289"/>
      <c r="R2" s="200"/>
    </row>
    <row r="3" spans="1:18" s="6" customFormat="1" ht="18" customHeight="1" x14ac:dyDescent="0.25">
      <c r="A3" s="150"/>
      <c r="B3" s="151"/>
      <c r="C3" s="264" t="s">
        <v>26</v>
      </c>
      <c r="D3" s="264"/>
      <c r="E3" s="266" t="s">
        <v>27</v>
      </c>
      <c r="F3" s="264"/>
      <c r="G3" s="7"/>
      <c r="H3" s="8"/>
      <c r="I3" s="8"/>
      <c r="J3" s="261"/>
      <c r="K3" s="262"/>
      <c r="L3" s="262"/>
      <c r="M3" s="82"/>
      <c r="N3" s="264"/>
      <c r="O3" s="264"/>
      <c r="P3" s="290"/>
      <c r="R3" s="200"/>
    </row>
    <row r="4" spans="1:18" s="116" customFormat="1" ht="59.25" customHeight="1" thickBot="1" x14ac:dyDescent="0.3">
      <c r="A4" s="194" t="s">
        <v>77</v>
      </c>
      <c r="B4" s="195" t="s">
        <v>0</v>
      </c>
      <c r="C4" s="152" t="s">
        <v>79</v>
      </c>
      <c r="D4" s="131" t="s">
        <v>80</v>
      </c>
      <c r="E4" s="131" t="s">
        <v>101</v>
      </c>
      <c r="F4" s="132" t="s">
        <v>100</v>
      </c>
      <c r="G4" s="112" t="s">
        <v>1</v>
      </c>
      <c r="H4" s="113" t="s">
        <v>2</v>
      </c>
      <c r="I4" s="114" t="s">
        <v>3</v>
      </c>
      <c r="J4" s="196" t="s">
        <v>102</v>
      </c>
      <c r="K4" s="197" t="s">
        <v>103</v>
      </c>
      <c r="L4" s="131" t="s">
        <v>105</v>
      </c>
      <c r="M4" s="115" t="s">
        <v>5</v>
      </c>
      <c r="N4" s="131" t="s">
        <v>6</v>
      </c>
      <c r="O4" s="131" t="s">
        <v>7</v>
      </c>
      <c r="P4" s="198" t="s">
        <v>8</v>
      </c>
    </row>
    <row r="5" spans="1:18" s="85" customFormat="1" ht="18" customHeight="1" x14ac:dyDescent="0.25">
      <c r="A5" s="294" t="s">
        <v>28</v>
      </c>
      <c r="B5" s="162" t="s">
        <v>29</v>
      </c>
      <c r="C5" s="154">
        <v>0</v>
      </c>
      <c r="D5" s="154">
        <v>0</v>
      </c>
      <c r="E5" s="235">
        <v>2</v>
      </c>
      <c r="F5" s="282" t="s">
        <v>84</v>
      </c>
      <c r="G5" s="86">
        <v>30</v>
      </c>
      <c r="H5" s="21">
        <v>3</v>
      </c>
      <c r="I5" s="22">
        <v>1000</v>
      </c>
      <c r="J5" s="2"/>
      <c r="K5" s="219">
        <f>SUM(J5:J11)</f>
        <v>0</v>
      </c>
      <c r="L5" s="235">
        <f>SUM(J5:J11)</f>
        <v>0</v>
      </c>
      <c r="M5" s="27" t="str">
        <f t="shared" ref="M5:M35" si="0">IF(J5=0,"",$J5/G5)</f>
        <v/>
      </c>
      <c r="N5" s="143" t="str">
        <f t="shared" ref="N5:N36" si="1">IF(M5="","",M5/M$68*100)</f>
        <v/>
      </c>
      <c r="O5" s="293">
        <f>SUM(N5:N11)</f>
        <v>0</v>
      </c>
      <c r="P5" s="255">
        <f>SUM(N5:N11)</f>
        <v>0</v>
      </c>
      <c r="Q5" s="85" t="str">
        <f>IF(N5="","",N5*G5/100)</f>
        <v/>
      </c>
    </row>
    <row r="6" spans="1:18" s="85" customFormat="1" ht="18" customHeight="1" x14ac:dyDescent="0.25">
      <c r="A6" s="239"/>
      <c r="B6" s="155" t="s">
        <v>30</v>
      </c>
      <c r="C6" s="136"/>
      <c r="D6" s="136" t="s">
        <v>81</v>
      </c>
      <c r="E6" s="235"/>
      <c r="F6" s="282"/>
      <c r="G6" s="86">
        <v>21</v>
      </c>
      <c r="H6" s="21">
        <v>1.3</v>
      </c>
      <c r="I6" s="22">
        <v>1600</v>
      </c>
      <c r="J6" s="1"/>
      <c r="K6" s="219"/>
      <c r="L6" s="235"/>
      <c r="M6" s="27" t="str">
        <f t="shared" si="0"/>
        <v/>
      </c>
      <c r="N6" s="141" t="str">
        <f t="shared" si="1"/>
        <v/>
      </c>
      <c r="O6" s="293"/>
      <c r="P6" s="255"/>
      <c r="Q6" s="85" t="str">
        <f t="shared" ref="Q6:Q41" si="2">IF(N6="","",N6*G6/100)</f>
        <v/>
      </c>
    </row>
    <row r="7" spans="1:18" s="85" customFormat="1" ht="18" customHeight="1" x14ac:dyDescent="0.25">
      <c r="A7" s="239"/>
      <c r="B7" s="155" t="s">
        <v>31</v>
      </c>
      <c r="C7" s="136">
        <v>0</v>
      </c>
      <c r="D7" s="136">
        <v>0</v>
      </c>
      <c r="E7" s="235"/>
      <c r="F7" s="282"/>
      <c r="G7" s="86">
        <v>10</v>
      </c>
      <c r="H7" s="21">
        <v>0.5</v>
      </c>
      <c r="I7" s="22">
        <v>2000</v>
      </c>
      <c r="J7" s="1"/>
      <c r="K7" s="219"/>
      <c r="L7" s="235"/>
      <c r="M7" s="27" t="str">
        <f t="shared" si="0"/>
        <v/>
      </c>
      <c r="N7" s="141" t="str">
        <f t="shared" si="1"/>
        <v/>
      </c>
      <c r="O7" s="293"/>
      <c r="P7" s="255"/>
      <c r="Q7" s="85" t="str">
        <f t="shared" si="2"/>
        <v/>
      </c>
    </row>
    <row r="8" spans="1:18" s="85" customFormat="1" ht="18" customHeight="1" x14ac:dyDescent="0.25">
      <c r="A8" s="239"/>
      <c r="B8" s="155" t="s">
        <v>32</v>
      </c>
      <c r="C8" s="136"/>
      <c r="D8" s="136" t="s">
        <v>81</v>
      </c>
      <c r="E8" s="235"/>
      <c r="F8" s="282"/>
      <c r="G8" s="86">
        <v>35</v>
      </c>
      <c r="H8" s="21">
        <v>0.8</v>
      </c>
      <c r="I8" s="22">
        <v>400</v>
      </c>
      <c r="J8" s="1"/>
      <c r="K8" s="219"/>
      <c r="L8" s="235"/>
      <c r="M8" s="27" t="str">
        <f t="shared" si="0"/>
        <v/>
      </c>
      <c r="N8" s="141" t="str">
        <f t="shared" si="1"/>
        <v/>
      </c>
      <c r="O8" s="293"/>
      <c r="P8" s="255"/>
      <c r="Q8" s="85" t="str">
        <f t="shared" si="2"/>
        <v/>
      </c>
    </row>
    <row r="9" spans="1:18" s="85" customFormat="1" ht="18" customHeight="1" x14ac:dyDescent="0.25">
      <c r="A9" s="239"/>
      <c r="B9" s="156" t="s">
        <v>33</v>
      </c>
      <c r="C9" s="136">
        <v>0</v>
      </c>
      <c r="D9" s="136">
        <v>0</v>
      </c>
      <c r="E9" s="235"/>
      <c r="F9" s="282"/>
      <c r="G9" s="86">
        <v>20</v>
      </c>
      <c r="H9" s="21">
        <v>1.2</v>
      </c>
      <c r="I9" s="22">
        <v>1600</v>
      </c>
      <c r="J9" s="1"/>
      <c r="K9" s="219"/>
      <c r="L9" s="235"/>
      <c r="M9" s="27" t="str">
        <f t="shared" si="0"/>
        <v/>
      </c>
      <c r="N9" s="141" t="str">
        <f t="shared" si="1"/>
        <v/>
      </c>
      <c r="O9" s="293"/>
      <c r="P9" s="255"/>
      <c r="Q9" s="85" t="str">
        <f t="shared" si="2"/>
        <v/>
      </c>
    </row>
    <row r="10" spans="1:18" s="85" customFormat="1" ht="18" customHeight="1" x14ac:dyDescent="0.25">
      <c r="A10" s="239"/>
      <c r="B10" s="155" t="s">
        <v>34</v>
      </c>
      <c r="C10" s="136">
        <v>0</v>
      </c>
      <c r="D10" s="136">
        <v>0</v>
      </c>
      <c r="E10" s="235"/>
      <c r="F10" s="282"/>
      <c r="G10" s="86">
        <v>12</v>
      </c>
      <c r="H10" s="21">
        <v>0.3</v>
      </c>
      <c r="I10" s="22">
        <v>4000</v>
      </c>
      <c r="J10" s="1"/>
      <c r="K10" s="219"/>
      <c r="L10" s="235"/>
      <c r="M10" s="27" t="str">
        <f t="shared" si="0"/>
        <v/>
      </c>
      <c r="N10" s="141" t="str">
        <f t="shared" si="1"/>
        <v/>
      </c>
      <c r="O10" s="293"/>
      <c r="P10" s="255"/>
      <c r="Q10" s="85" t="str">
        <f t="shared" si="2"/>
        <v/>
      </c>
    </row>
    <row r="11" spans="1:18" s="85" customFormat="1" ht="18" customHeight="1" thickBot="1" x14ac:dyDescent="0.3">
      <c r="A11" s="227"/>
      <c r="B11" s="157" t="s">
        <v>35</v>
      </c>
      <c r="C11" s="137">
        <v>0</v>
      </c>
      <c r="D11" s="137">
        <v>0</v>
      </c>
      <c r="E11" s="232"/>
      <c r="F11" s="306"/>
      <c r="G11" s="87">
        <v>30</v>
      </c>
      <c r="H11" s="31">
        <v>2.2000000000000002</v>
      </c>
      <c r="I11" s="32">
        <v>1300</v>
      </c>
      <c r="J11" s="4"/>
      <c r="K11" s="220"/>
      <c r="L11" s="232"/>
      <c r="M11" s="33" t="str">
        <f t="shared" si="0"/>
        <v/>
      </c>
      <c r="N11" s="142" t="str">
        <f t="shared" si="1"/>
        <v/>
      </c>
      <c r="O11" s="295"/>
      <c r="P11" s="296"/>
      <c r="Q11" s="85" t="str">
        <f t="shared" si="2"/>
        <v/>
      </c>
    </row>
    <row r="12" spans="1:18" s="85" customFormat="1" ht="18" customHeight="1" thickTop="1" x14ac:dyDescent="0.25">
      <c r="A12" s="305" t="s">
        <v>36</v>
      </c>
      <c r="B12" s="153" t="s">
        <v>11</v>
      </c>
      <c r="C12" s="249">
        <v>5</v>
      </c>
      <c r="D12" s="235" t="s">
        <v>82</v>
      </c>
      <c r="E12" s="235">
        <v>4</v>
      </c>
      <c r="F12" s="282" t="s">
        <v>85</v>
      </c>
      <c r="G12" s="84">
        <v>18</v>
      </c>
      <c r="H12" s="16">
        <v>7</v>
      </c>
      <c r="I12" s="17">
        <v>250</v>
      </c>
      <c r="J12" s="3"/>
      <c r="K12" s="291">
        <f>SUM(J12:J22)</f>
        <v>0</v>
      </c>
      <c r="L12" s="231">
        <f>SUM(J12:J22)</f>
        <v>0</v>
      </c>
      <c r="M12" s="18" t="str">
        <f t="shared" si="0"/>
        <v/>
      </c>
      <c r="N12" s="140" t="str">
        <f t="shared" si="1"/>
        <v/>
      </c>
      <c r="O12" s="292">
        <f>SUM(N12:N22)</f>
        <v>0</v>
      </c>
      <c r="P12" s="255">
        <f>SUM(N12:N22)</f>
        <v>0</v>
      </c>
      <c r="Q12" s="85" t="str">
        <f t="shared" si="2"/>
        <v/>
      </c>
    </row>
    <row r="13" spans="1:18" s="85" customFormat="1" ht="18" customHeight="1" x14ac:dyDescent="0.25">
      <c r="A13" s="228"/>
      <c r="B13" s="156" t="s">
        <v>37</v>
      </c>
      <c r="C13" s="249"/>
      <c r="D13" s="235"/>
      <c r="E13" s="235"/>
      <c r="F13" s="282"/>
      <c r="G13" s="86">
        <v>40</v>
      </c>
      <c r="H13" s="21">
        <v>8</v>
      </c>
      <c r="I13" s="22">
        <v>500</v>
      </c>
      <c r="J13" s="1"/>
      <c r="K13" s="219"/>
      <c r="L13" s="235"/>
      <c r="M13" s="24" t="str">
        <f t="shared" si="0"/>
        <v/>
      </c>
      <c r="N13" s="141" t="str">
        <f t="shared" si="1"/>
        <v/>
      </c>
      <c r="O13" s="293"/>
      <c r="P13" s="255"/>
      <c r="Q13" s="85" t="str">
        <f t="shared" si="2"/>
        <v/>
      </c>
    </row>
    <row r="14" spans="1:18" s="85" customFormat="1" ht="18" customHeight="1" x14ac:dyDescent="0.25">
      <c r="A14" s="228"/>
      <c r="B14" s="155" t="s">
        <v>14</v>
      </c>
      <c r="C14" s="249"/>
      <c r="D14" s="235"/>
      <c r="E14" s="235"/>
      <c r="F14" s="282"/>
      <c r="G14" s="86">
        <v>20</v>
      </c>
      <c r="H14" s="21">
        <v>10</v>
      </c>
      <c r="I14" s="22">
        <v>200</v>
      </c>
      <c r="J14" s="1"/>
      <c r="K14" s="219"/>
      <c r="L14" s="235"/>
      <c r="M14" s="24" t="str">
        <f t="shared" si="0"/>
        <v/>
      </c>
      <c r="N14" s="141" t="str">
        <f t="shared" si="1"/>
        <v/>
      </c>
      <c r="O14" s="293"/>
      <c r="P14" s="255"/>
      <c r="Q14" s="85" t="str">
        <f t="shared" si="2"/>
        <v/>
      </c>
    </row>
    <row r="15" spans="1:18" s="85" customFormat="1" ht="18" customHeight="1" x14ac:dyDescent="0.25">
      <c r="A15" s="228"/>
      <c r="B15" s="155" t="s">
        <v>16</v>
      </c>
      <c r="C15" s="249"/>
      <c r="D15" s="235"/>
      <c r="E15" s="235"/>
      <c r="F15" s="282"/>
      <c r="G15" s="86">
        <v>9</v>
      </c>
      <c r="H15" s="21">
        <v>2</v>
      </c>
      <c r="I15" s="22">
        <v>54</v>
      </c>
      <c r="J15" s="1"/>
      <c r="K15" s="219"/>
      <c r="L15" s="235"/>
      <c r="M15" s="24" t="str">
        <f t="shared" si="0"/>
        <v/>
      </c>
      <c r="N15" s="141" t="str">
        <f t="shared" si="1"/>
        <v/>
      </c>
      <c r="O15" s="293"/>
      <c r="P15" s="255"/>
      <c r="Q15" s="85" t="str">
        <f t="shared" si="2"/>
        <v/>
      </c>
    </row>
    <row r="16" spans="1:18" s="85" customFormat="1" ht="18" customHeight="1" x14ac:dyDescent="0.25">
      <c r="A16" s="228"/>
      <c r="B16" s="155" t="s">
        <v>22</v>
      </c>
      <c r="C16" s="249"/>
      <c r="D16" s="235"/>
      <c r="E16" s="235"/>
      <c r="F16" s="282"/>
      <c r="G16" s="86">
        <v>25</v>
      </c>
      <c r="H16" s="21">
        <v>60</v>
      </c>
      <c r="I16" s="22">
        <v>35</v>
      </c>
      <c r="J16" s="1"/>
      <c r="K16" s="219"/>
      <c r="L16" s="235"/>
      <c r="M16" s="24" t="str">
        <f t="shared" si="0"/>
        <v/>
      </c>
      <c r="N16" s="141" t="str">
        <f t="shared" si="1"/>
        <v/>
      </c>
      <c r="O16" s="293"/>
      <c r="P16" s="255"/>
      <c r="Q16" s="85" t="str">
        <f t="shared" si="2"/>
        <v/>
      </c>
    </row>
    <row r="17" spans="1:17" s="85" customFormat="1" ht="18" customHeight="1" x14ac:dyDescent="0.25">
      <c r="A17" s="228"/>
      <c r="B17" s="155" t="s">
        <v>21</v>
      </c>
      <c r="C17" s="249"/>
      <c r="D17" s="235"/>
      <c r="E17" s="235"/>
      <c r="F17" s="282"/>
      <c r="G17" s="86">
        <v>10</v>
      </c>
      <c r="H17" s="21">
        <v>4</v>
      </c>
      <c r="I17" s="22">
        <v>250</v>
      </c>
      <c r="J17" s="1"/>
      <c r="K17" s="219"/>
      <c r="L17" s="235"/>
      <c r="M17" s="24" t="str">
        <f t="shared" si="0"/>
        <v/>
      </c>
      <c r="N17" s="141" t="str">
        <f t="shared" si="1"/>
        <v/>
      </c>
      <c r="O17" s="293"/>
      <c r="P17" s="255"/>
      <c r="Q17" s="85" t="str">
        <f t="shared" si="2"/>
        <v/>
      </c>
    </row>
    <row r="18" spans="1:17" s="85" customFormat="1" ht="18" customHeight="1" x14ac:dyDescent="0.25">
      <c r="A18" s="228"/>
      <c r="B18" s="155" t="s">
        <v>24</v>
      </c>
      <c r="C18" s="249"/>
      <c r="D18" s="235"/>
      <c r="E18" s="235"/>
      <c r="F18" s="282"/>
      <c r="G18" s="86">
        <v>10</v>
      </c>
      <c r="H18" s="21">
        <v>4</v>
      </c>
      <c r="I18" s="22">
        <v>250</v>
      </c>
      <c r="J18" s="1"/>
      <c r="K18" s="219"/>
      <c r="L18" s="235"/>
      <c r="M18" s="24" t="str">
        <f t="shared" si="0"/>
        <v/>
      </c>
      <c r="N18" s="141" t="str">
        <f t="shared" si="1"/>
        <v/>
      </c>
      <c r="O18" s="293"/>
      <c r="P18" s="255"/>
      <c r="Q18" s="85" t="str">
        <f t="shared" si="2"/>
        <v/>
      </c>
    </row>
    <row r="19" spans="1:17" s="85" customFormat="1" ht="18" customHeight="1" x14ac:dyDescent="0.25">
      <c r="A19" s="228"/>
      <c r="B19" s="156" t="s">
        <v>38</v>
      </c>
      <c r="C19" s="249"/>
      <c r="D19" s="235"/>
      <c r="E19" s="235"/>
      <c r="F19" s="282"/>
      <c r="G19" s="86">
        <v>1</v>
      </c>
      <c r="H19" s="21">
        <v>2</v>
      </c>
      <c r="I19" s="22">
        <v>50</v>
      </c>
      <c r="J19" s="1"/>
      <c r="K19" s="219"/>
      <c r="L19" s="235"/>
      <c r="M19" s="24" t="str">
        <f t="shared" si="0"/>
        <v/>
      </c>
      <c r="N19" s="141" t="str">
        <f t="shared" si="1"/>
        <v/>
      </c>
      <c r="O19" s="293"/>
      <c r="P19" s="255"/>
      <c r="Q19" s="85" t="str">
        <f t="shared" si="2"/>
        <v/>
      </c>
    </row>
    <row r="20" spans="1:17" s="85" customFormat="1" ht="18" customHeight="1" x14ac:dyDescent="0.25">
      <c r="A20" s="228"/>
      <c r="B20" s="157" t="s">
        <v>25</v>
      </c>
      <c r="C20" s="249"/>
      <c r="D20" s="235"/>
      <c r="E20" s="235"/>
      <c r="F20" s="282"/>
      <c r="G20" s="86">
        <v>10</v>
      </c>
      <c r="H20" s="21">
        <v>4</v>
      </c>
      <c r="I20" s="22">
        <v>250</v>
      </c>
      <c r="J20" s="1"/>
      <c r="K20" s="219"/>
      <c r="L20" s="235"/>
      <c r="M20" s="24" t="str">
        <f t="shared" si="0"/>
        <v/>
      </c>
      <c r="N20" s="141" t="str">
        <f t="shared" si="1"/>
        <v/>
      </c>
      <c r="O20" s="293"/>
      <c r="P20" s="255"/>
      <c r="Q20" s="85" t="str">
        <f t="shared" si="2"/>
        <v/>
      </c>
    </row>
    <row r="21" spans="1:17" s="85" customFormat="1" ht="18" customHeight="1" x14ac:dyDescent="0.25">
      <c r="A21" s="247"/>
      <c r="B21" s="155" t="s">
        <v>17</v>
      </c>
      <c r="C21" s="249"/>
      <c r="D21" s="235"/>
      <c r="E21" s="235"/>
      <c r="F21" s="282"/>
      <c r="G21" s="86">
        <v>10</v>
      </c>
      <c r="H21" s="21">
        <v>2.5</v>
      </c>
      <c r="I21" s="22">
        <v>400</v>
      </c>
      <c r="J21" s="1"/>
      <c r="K21" s="219"/>
      <c r="L21" s="235"/>
      <c r="M21" s="24" t="str">
        <f t="shared" si="0"/>
        <v/>
      </c>
      <c r="N21" s="141" t="str">
        <f t="shared" si="1"/>
        <v/>
      </c>
      <c r="O21" s="293"/>
      <c r="P21" s="255"/>
      <c r="Q21" s="85" t="str">
        <f t="shared" si="2"/>
        <v/>
      </c>
    </row>
    <row r="22" spans="1:17" s="85" customFormat="1" ht="18" customHeight="1" thickBot="1" x14ac:dyDescent="0.3">
      <c r="A22" s="247"/>
      <c r="B22" s="155" t="s">
        <v>39</v>
      </c>
      <c r="C22" s="249"/>
      <c r="D22" s="235"/>
      <c r="E22" s="235"/>
      <c r="F22" s="282"/>
      <c r="G22" s="86">
        <v>50</v>
      </c>
      <c r="H22" s="21">
        <v>25</v>
      </c>
      <c r="I22" s="22">
        <v>200</v>
      </c>
      <c r="J22" s="1"/>
      <c r="K22" s="219"/>
      <c r="L22" s="235"/>
      <c r="M22" s="24" t="str">
        <f t="shared" si="0"/>
        <v/>
      </c>
      <c r="N22" s="141" t="str">
        <f t="shared" si="1"/>
        <v/>
      </c>
      <c r="O22" s="293"/>
      <c r="P22" s="255"/>
      <c r="Q22" s="85" t="str">
        <f t="shared" si="2"/>
        <v/>
      </c>
    </row>
    <row r="23" spans="1:17" s="85" customFormat="1" ht="18" customHeight="1" thickTop="1" x14ac:dyDescent="0.25">
      <c r="A23" s="297" t="s">
        <v>40</v>
      </c>
      <c r="B23" s="158" t="s">
        <v>10</v>
      </c>
      <c r="C23" s="248">
        <v>4</v>
      </c>
      <c r="D23" s="240" t="s">
        <v>83</v>
      </c>
      <c r="E23" s="231"/>
      <c r="F23" s="274" t="s">
        <v>86</v>
      </c>
      <c r="G23" s="84">
        <v>30</v>
      </c>
      <c r="H23" s="16">
        <v>3</v>
      </c>
      <c r="I23" s="17">
        <v>1000</v>
      </c>
      <c r="J23" s="3"/>
      <c r="K23" s="291">
        <f>SUM(J23:J37)</f>
        <v>0</v>
      </c>
      <c r="L23" s="231">
        <f>SUM(J23:J30)</f>
        <v>0</v>
      </c>
      <c r="M23" s="26" t="str">
        <f t="shared" si="0"/>
        <v/>
      </c>
      <c r="N23" s="140" t="str">
        <f t="shared" si="1"/>
        <v/>
      </c>
      <c r="O23" s="292">
        <f>SUM(N23:N37)</f>
        <v>0</v>
      </c>
      <c r="P23" s="254">
        <f>SUM(N23:N30)</f>
        <v>0</v>
      </c>
      <c r="Q23" s="85" t="str">
        <f t="shared" si="2"/>
        <v/>
      </c>
    </row>
    <row r="24" spans="1:17" s="85" customFormat="1" ht="18" customHeight="1" x14ac:dyDescent="0.25">
      <c r="A24" s="239"/>
      <c r="B24" s="159" t="s">
        <v>41</v>
      </c>
      <c r="C24" s="249"/>
      <c r="D24" s="241"/>
      <c r="E24" s="235"/>
      <c r="F24" s="275"/>
      <c r="G24" s="86">
        <v>200</v>
      </c>
      <c r="H24" s="21">
        <v>200</v>
      </c>
      <c r="I24" s="22">
        <v>100</v>
      </c>
      <c r="J24" s="1"/>
      <c r="K24" s="219"/>
      <c r="L24" s="235"/>
      <c r="M24" s="27" t="str">
        <f t="shared" si="0"/>
        <v/>
      </c>
      <c r="N24" s="141" t="str">
        <f t="shared" si="1"/>
        <v/>
      </c>
      <c r="O24" s="293"/>
      <c r="P24" s="255"/>
      <c r="Q24" s="85" t="str">
        <f t="shared" si="2"/>
        <v/>
      </c>
    </row>
    <row r="25" spans="1:17" s="85" customFormat="1" ht="18" customHeight="1" x14ac:dyDescent="0.25">
      <c r="A25" s="239"/>
      <c r="B25" s="159" t="s">
        <v>13</v>
      </c>
      <c r="C25" s="249"/>
      <c r="D25" s="241"/>
      <c r="E25" s="235"/>
      <c r="F25" s="275"/>
      <c r="G25" s="86">
        <v>35</v>
      </c>
      <c r="H25" s="21">
        <v>3.5</v>
      </c>
      <c r="I25" s="22">
        <v>1000</v>
      </c>
      <c r="J25" s="1"/>
      <c r="K25" s="219"/>
      <c r="L25" s="235"/>
      <c r="M25" s="27" t="str">
        <f t="shared" si="0"/>
        <v/>
      </c>
      <c r="N25" s="141" t="str">
        <f t="shared" si="1"/>
        <v/>
      </c>
      <c r="O25" s="293"/>
      <c r="P25" s="255"/>
      <c r="Q25" s="85" t="str">
        <f t="shared" si="2"/>
        <v/>
      </c>
    </row>
    <row r="26" spans="1:17" s="85" customFormat="1" ht="18" customHeight="1" x14ac:dyDescent="0.25">
      <c r="A26" s="239"/>
      <c r="B26" s="159" t="s">
        <v>42</v>
      </c>
      <c r="C26" s="249"/>
      <c r="D26" s="241"/>
      <c r="E26" s="235"/>
      <c r="F26" s="275"/>
      <c r="G26" s="86">
        <v>160</v>
      </c>
      <c r="H26" s="21">
        <v>160</v>
      </c>
      <c r="I26" s="22">
        <v>100</v>
      </c>
      <c r="J26" s="1"/>
      <c r="K26" s="219"/>
      <c r="L26" s="235"/>
      <c r="M26" s="27" t="str">
        <f t="shared" si="0"/>
        <v/>
      </c>
      <c r="N26" s="141" t="str">
        <f t="shared" si="1"/>
        <v/>
      </c>
      <c r="O26" s="293"/>
      <c r="P26" s="255"/>
      <c r="Q26" s="85" t="str">
        <f t="shared" si="2"/>
        <v/>
      </c>
    </row>
    <row r="27" spans="1:17" s="85" customFormat="1" ht="18" customHeight="1" x14ac:dyDescent="0.25">
      <c r="A27" s="239"/>
      <c r="B27" s="159" t="s">
        <v>15</v>
      </c>
      <c r="C27" s="249"/>
      <c r="D27" s="241"/>
      <c r="E27" s="235"/>
      <c r="F27" s="275"/>
      <c r="G27" s="86">
        <v>14</v>
      </c>
      <c r="H27" s="21">
        <v>1.2</v>
      </c>
      <c r="I27" s="22">
        <v>1200</v>
      </c>
      <c r="J27" s="1"/>
      <c r="K27" s="219"/>
      <c r="L27" s="235"/>
      <c r="M27" s="27" t="str">
        <f t="shared" si="0"/>
        <v/>
      </c>
      <c r="N27" s="141" t="str">
        <f t="shared" si="1"/>
        <v/>
      </c>
      <c r="O27" s="293"/>
      <c r="P27" s="255"/>
      <c r="Q27" s="85" t="str">
        <f t="shared" si="2"/>
        <v/>
      </c>
    </row>
    <row r="28" spans="1:17" s="85" customFormat="1" ht="18" customHeight="1" x14ac:dyDescent="0.25">
      <c r="A28" s="239"/>
      <c r="B28" s="159" t="s">
        <v>43</v>
      </c>
      <c r="C28" s="249"/>
      <c r="D28" s="241"/>
      <c r="E28" s="235"/>
      <c r="F28" s="275"/>
      <c r="G28" s="86">
        <v>140</v>
      </c>
      <c r="H28" s="21">
        <v>70</v>
      </c>
      <c r="I28" s="22">
        <v>200</v>
      </c>
      <c r="J28" s="1"/>
      <c r="K28" s="219"/>
      <c r="L28" s="235"/>
      <c r="M28" s="27" t="str">
        <f t="shared" si="0"/>
        <v/>
      </c>
      <c r="N28" s="141" t="str">
        <f t="shared" si="1"/>
        <v/>
      </c>
      <c r="O28" s="293"/>
      <c r="P28" s="255"/>
      <c r="Q28" s="85" t="str">
        <f t="shared" si="2"/>
        <v/>
      </c>
    </row>
    <row r="29" spans="1:17" s="85" customFormat="1" ht="18" customHeight="1" x14ac:dyDescent="0.25">
      <c r="A29" s="239"/>
      <c r="B29" s="160" t="s">
        <v>19</v>
      </c>
      <c r="C29" s="249"/>
      <c r="D29" s="241"/>
      <c r="E29" s="235"/>
      <c r="F29" s="275"/>
      <c r="G29" s="86">
        <v>35</v>
      </c>
      <c r="H29" s="21">
        <v>3.5</v>
      </c>
      <c r="I29" s="22">
        <v>1000</v>
      </c>
      <c r="J29" s="1"/>
      <c r="K29" s="219"/>
      <c r="L29" s="235"/>
      <c r="M29" s="27" t="str">
        <f t="shared" si="0"/>
        <v/>
      </c>
      <c r="N29" s="141" t="str">
        <f t="shared" si="1"/>
        <v/>
      </c>
      <c r="O29" s="293"/>
      <c r="P29" s="255"/>
      <c r="Q29" s="85" t="str">
        <f t="shared" si="2"/>
        <v/>
      </c>
    </row>
    <row r="30" spans="1:17" s="85" customFormat="1" ht="18" customHeight="1" thickBot="1" x14ac:dyDescent="0.3">
      <c r="A30" s="230"/>
      <c r="B30" s="161" t="s">
        <v>44</v>
      </c>
      <c r="C30" s="249"/>
      <c r="D30" s="241"/>
      <c r="E30" s="232"/>
      <c r="F30" s="276"/>
      <c r="G30" s="87">
        <v>120</v>
      </c>
      <c r="H30" s="21">
        <v>40</v>
      </c>
      <c r="I30" s="22">
        <v>300</v>
      </c>
      <c r="J30" s="4"/>
      <c r="K30" s="219"/>
      <c r="L30" s="232"/>
      <c r="M30" s="27" t="str">
        <f t="shared" si="0"/>
        <v/>
      </c>
      <c r="N30" s="142" t="str">
        <f t="shared" si="1"/>
        <v/>
      </c>
      <c r="O30" s="293"/>
      <c r="P30" s="296"/>
      <c r="Q30" s="85" t="str">
        <f t="shared" si="2"/>
        <v/>
      </c>
    </row>
    <row r="31" spans="1:17" s="85" customFormat="1" ht="18" customHeight="1" x14ac:dyDescent="0.25">
      <c r="A31" s="294" t="s">
        <v>45</v>
      </c>
      <c r="B31" s="162" t="s">
        <v>18</v>
      </c>
      <c r="C31" s="249"/>
      <c r="D31" s="241"/>
      <c r="E31" s="235">
        <v>2</v>
      </c>
      <c r="F31" s="284" t="s">
        <v>87</v>
      </c>
      <c r="G31" s="86">
        <v>20</v>
      </c>
      <c r="H31" s="21">
        <v>1.9</v>
      </c>
      <c r="I31" s="22">
        <v>1100</v>
      </c>
      <c r="J31" s="2"/>
      <c r="K31" s="219"/>
      <c r="L31" s="235">
        <f>SUM(J31:J37)</f>
        <v>0</v>
      </c>
      <c r="M31" s="27" t="str">
        <f t="shared" si="0"/>
        <v/>
      </c>
      <c r="N31" s="143" t="str">
        <f t="shared" si="1"/>
        <v/>
      </c>
      <c r="O31" s="293"/>
      <c r="P31" s="255">
        <f>SUM(N31:N37)</f>
        <v>0</v>
      </c>
      <c r="Q31" s="85" t="str">
        <f t="shared" si="2"/>
        <v/>
      </c>
    </row>
    <row r="32" spans="1:17" s="85" customFormat="1" ht="18" customHeight="1" thickBot="1" x14ac:dyDescent="0.3">
      <c r="A32" s="239"/>
      <c r="B32" s="156" t="s">
        <v>46</v>
      </c>
      <c r="C32" s="249"/>
      <c r="D32" s="283"/>
      <c r="E32" s="235"/>
      <c r="F32" s="284"/>
      <c r="G32" s="86">
        <v>140</v>
      </c>
      <c r="H32" s="21">
        <v>20</v>
      </c>
      <c r="I32" s="22">
        <v>700</v>
      </c>
      <c r="J32" s="1"/>
      <c r="K32" s="219"/>
      <c r="L32" s="235"/>
      <c r="M32" s="27" t="str">
        <f t="shared" si="0"/>
        <v/>
      </c>
      <c r="N32" s="141" t="str">
        <f t="shared" si="1"/>
        <v/>
      </c>
      <c r="O32" s="295"/>
      <c r="P32" s="255"/>
      <c r="Q32" s="85" t="str">
        <f t="shared" si="2"/>
        <v/>
      </c>
    </row>
    <row r="33" spans="1:17" s="85" customFormat="1" ht="18" customHeight="1" x14ac:dyDescent="0.25">
      <c r="A33" s="239"/>
      <c r="B33" s="156" t="s">
        <v>47</v>
      </c>
      <c r="C33" s="134"/>
      <c r="D33" s="163"/>
      <c r="E33" s="235"/>
      <c r="F33" s="284"/>
      <c r="G33" s="86">
        <v>18</v>
      </c>
      <c r="H33" s="21">
        <v>1.8</v>
      </c>
      <c r="I33" s="22">
        <v>1000</v>
      </c>
      <c r="J33" s="1"/>
      <c r="K33" s="219"/>
      <c r="L33" s="235"/>
      <c r="M33" s="27" t="str">
        <f t="shared" si="0"/>
        <v/>
      </c>
      <c r="N33" s="141" t="str">
        <f t="shared" si="1"/>
        <v/>
      </c>
      <c r="O33" s="144"/>
      <c r="P33" s="255"/>
      <c r="Q33" s="85" t="str">
        <f t="shared" si="2"/>
        <v/>
      </c>
    </row>
    <row r="34" spans="1:17" s="85" customFormat="1" ht="18" customHeight="1" x14ac:dyDescent="0.25">
      <c r="A34" s="239"/>
      <c r="B34" s="156" t="s">
        <v>48</v>
      </c>
      <c r="C34" s="134"/>
      <c r="D34" s="163"/>
      <c r="E34" s="235"/>
      <c r="F34" s="284"/>
      <c r="G34" s="86">
        <v>14</v>
      </c>
      <c r="H34" s="21">
        <v>1.2</v>
      </c>
      <c r="I34" s="22">
        <v>1200</v>
      </c>
      <c r="J34" s="1"/>
      <c r="K34" s="219"/>
      <c r="L34" s="235"/>
      <c r="M34" s="27" t="str">
        <f t="shared" si="0"/>
        <v/>
      </c>
      <c r="N34" s="141" t="str">
        <f t="shared" si="1"/>
        <v/>
      </c>
      <c r="O34" s="144"/>
      <c r="P34" s="255"/>
      <c r="Q34" s="85" t="str">
        <f t="shared" si="2"/>
        <v/>
      </c>
    </row>
    <row r="35" spans="1:17" s="85" customFormat="1" ht="18" customHeight="1" x14ac:dyDescent="0.25">
      <c r="A35" s="239"/>
      <c r="B35" s="156" t="s">
        <v>49</v>
      </c>
      <c r="C35" s="134"/>
      <c r="D35" s="163"/>
      <c r="E35" s="235"/>
      <c r="F35" s="284"/>
      <c r="G35" s="86">
        <v>10</v>
      </c>
      <c r="H35" s="21">
        <v>0.8</v>
      </c>
      <c r="I35" s="22">
        <v>1500</v>
      </c>
      <c r="J35" s="1"/>
      <c r="K35" s="219"/>
      <c r="L35" s="235"/>
      <c r="M35" s="27" t="str">
        <f t="shared" si="0"/>
        <v/>
      </c>
      <c r="N35" s="141" t="str">
        <f t="shared" si="1"/>
        <v/>
      </c>
      <c r="O35" s="144"/>
      <c r="P35" s="255"/>
      <c r="Q35" s="85" t="str">
        <f t="shared" si="2"/>
        <v/>
      </c>
    </row>
    <row r="36" spans="1:17" s="85" customFormat="1" ht="18" customHeight="1" x14ac:dyDescent="0.25">
      <c r="A36" s="227"/>
      <c r="B36" s="164" t="s">
        <v>50</v>
      </c>
      <c r="C36" s="134"/>
      <c r="D36" s="163"/>
      <c r="E36" s="235"/>
      <c r="F36" s="284"/>
      <c r="G36" s="86">
        <v>25</v>
      </c>
      <c r="H36" s="21">
        <v>2.4</v>
      </c>
      <c r="I36" s="22">
        <v>1100</v>
      </c>
      <c r="J36" s="1"/>
      <c r="K36" s="219"/>
      <c r="L36" s="235"/>
      <c r="M36" s="27" t="str">
        <f t="shared" ref="M36:M67" si="3">IF(J36=0,"",$J36/G36)</f>
        <v/>
      </c>
      <c r="N36" s="141" t="str">
        <f t="shared" si="1"/>
        <v/>
      </c>
      <c r="O36" s="144"/>
      <c r="P36" s="255"/>
      <c r="Q36" s="85" t="str">
        <f t="shared" si="2"/>
        <v/>
      </c>
    </row>
    <row r="37" spans="1:17" s="85" customFormat="1" ht="18" customHeight="1" thickBot="1" x14ac:dyDescent="0.3">
      <c r="A37" s="227"/>
      <c r="B37" s="157" t="s">
        <v>23</v>
      </c>
      <c r="C37" s="165"/>
      <c r="D37" s="166"/>
      <c r="E37" s="232"/>
      <c r="F37" s="298"/>
      <c r="G37" s="87">
        <v>11</v>
      </c>
      <c r="H37" s="31">
        <v>0.7</v>
      </c>
      <c r="I37" s="32">
        <v>1600</v>
      </c>
      <c r="J37" s="4"/>
      <c r="K37" s="220"/>
      <c r="L37" s="232"/>
      <c r="M37" s="33" t="str">
        <f t="shared" si="3"/>
        <v/>
      </c>
      <c r="N37" s="142" t="str">
        <f t="shared" ref="N37:N68" si="4">IF(M37="","",M37/M$68*100)</f>
        <v/>
      </c>
      <c r="O37" s="145"/>
      <c r="P37" s="296"/>
      <c r="Q37" s="85" t="str">
        <f t="shared" si="2"/>
        <v/>
      </c>
    </row>
    <row r="38" spans="1:17" s="85" customFormat="1" ht="18" customHeight="1" thickTop="1" x14ac:dyDescent="0.25">
      <c r="A38" s="297" t="s">
        <v>51</v>
      </c>
      <c r="B38" s="167" t="s">
        <v>52</v>
      </c>
      <c r="C38" s="134"/>
      <c r="D38" s="135" t="s">
        <v>88</v>
      </c>
      <c r="E38" s="133"/>
      <c r="F38" s="133" t="s">
        <v>88</v>
      </c>
      <c r="G38" s="84">
        <v>60</v>
      </c>
      <c r="H38" s="16">
        <v>18</v>
      </c>
      <c r="I38" s="17">
        <v>300</v>
      </c>
      <c r="J38" s="3"/>
      <c r="K38" s="291">
        <f>SUM(J38:J41)</f>
        <v>0</v>
      </c>
      <c r="L38" s="138">
        <f>K38</f>
        <v>0</v>
      </c>
      <c r="M38" s="26" t="str">
        <f t="shared" si="3"/>
        <v/>
      </c>
      <c r="N38" s="140" t="str">
        <f t="shared" si="4"/>
        <v/>
      </c>
      <c r="O38" s="292">
        <f>SUM(N38:N41)</f>
        <v>0</v>
      </c>
      <c r="P38" s="254">
        <f>SUM(N38:N41)</f>
        <v>0</v>
      </c>
      <c r="Q38" s="85" t="str">
        <f t="shared" si="2"/>
        <v/>
      </c>
    </row>
    <row r="39" spans="1:17" s="85" customFormat="1" ht="18" customHeight="1" x14ac:dyDescent="0.25">
      <c r="A39" s="239"/>
      <c r="B39" s="156" t="s">
        <v>53</v>
      </c>
      <c r="C39" s="134"/>
      <c r="D39" s="135" t="s">
        <v>88</v>
      </c>
      <c r="E39" s="134"/>
      <c r="F39" s="135" t="s">
        <v>97</v>
      </c>
      <c r="G39" s="86">
        <v>4</v>
      </c>
      <c r="H39" s="21">
        <v>4.5</v>
      </c>
      <c r="I39" s="22">
        <v>80</v>
      </c>
      <c r="J39" s="1"/>
      <c r="K39" s="219"/>
      <c r="L39" s="139">
        <f t="shared" ref="L39" si="5">K39</f>
        <v>0</v>
      </c>
      <c r="M39" s="27" t="str">
        <f t="shared" si="3"/>
        <v/>
      </c>
      <c r="N39" s="141" t="str">
        <f t="shared" si="4"/>
        <v/>
      </c>
      <c r="O39" s="293"/>
      <c r="P39" s="255"/>
      <c r="Q39" s="85" t="str">
        <f t="shared" si="2"/>
        <v/>
      </c>
    </row>
    <row r="40" spans="1:17" s="85" customFormat="1" ht="18" customHeight="1" x14ac:dyDescent="0.25">
      <c r="A40" s="239"/>
      <c r="B40" s="156" t="s">
        <v>54</v>
      </c>
      <c r="C40" s="303"/>
      <c r="D40" s="285" t="s">
        <v>88</v>
      </c>
      <c r="E40" s="136"/>
      <c r="F40" s="280" t="s">
        <v>88</v>
      </c>
      <c r="G40" s="86">
        <v>60</v>
      </c>
      <c r="H40" s="21">
        <v>20</v>
      </c>
      <c r="I40" s="22">
        <v>300</v>
      </c>
      <c r="J40" s="1"/>
      <c r="K40" s="219"/>
      <c r="L40" s="280">
        <f>SUM(K40:K41)</f>
        <v>0</v>
      </c>
      <c r="M40" s="27" t="str">
        <f t="shared" si="3"/>
        <v/>
      </c>
      <c r="N40" s="141" t="str">
        <f t="shared" si="4"/>
        <v/>
      </c>
      <c r="O40" s="293"/>
      <c r="P40" s="255"/>
      <c r="Q40" s="85" t="str">
        <f t="shared" si="2"/>
        <v/>
      </c>
    </row>
    <row r="41" spans="1:17" s="85" customFormat="1" ht="18" customHeight="1" thickBot="1" x14ac:dyDescent="0.3">
      <c r="A41" s="230"/>
      <c r="B41" s="168" t="s">
        <v>12</v>
      </c>
      <c r="C41" s="304"/>
      <c r="D41" s="286"/>
      <c r="E41" s="137"/>
      <c r="F41" s="232"/>
      <c r="G41" s="87">
        <v>150</v>
      </c>
      <c r="H41" s="31">
        <v>35</v>
      </c>
      <c r="I41" s="32">
        <v>425</v>
      </c>
      <c r="J41" s="4"/>
      <c r="K41" s="220"/>
      <c r="L41" s="232"/>
      <c r="M41" s="33" t="str">
        <f t="shared" si="3"/>
        <v/>
      </c>
      <c r="N41" s="142" t="str">
        <f t="shared" si="4"/>
        <v/>
      </c>
      <c r="O41" s="295"/>
      <c r="P41" s="296"/>
      <c r="Q41" s="85" t="str">
        <f t="shared" si="2"/>
        <v/>
      </c>
    </row>
    <row r="42" spans="1:17" s="85" customFormat="1" ht="13.5" hidden="1" customHeight="1" thickTop="1" x14ac:dyDescent="0.25">
      <c r="A42" s="301" t="s">
        <v>55</v>
      </c>
      <c r="B42" s="88" t="s">
        <v>56</v>
      </c>
      <c r="C42" s="89"/>
      <c r="D42" s="90"/>
      <c r="E42" s="122"/>
      <c r="F42" s="123"/>
      <c r="G42" s="86"/>
      <c r="H42" s="21"/>
      <c r="I42" s="22"/>
      <c r="J42" s="38"/>
      <c r="K42" s="219">
        <f>SUM(J42:J62)</f>
        <v>0</v>
      </c>
      <c r="L42" s="299">
        <f>SUM(J42:J62)</f>
        <v>0</v>
      </c>
      <c r="M42" s="27" t="str">
        <f t="shared" si="3"/>
        <v/>
      </c>
      <c r="N42" s="55" t="str">
        <f t="shared" si="4"/>
        <v/>
      </c>
      <c r="O42" s="225">
        <f>SUM(N42:N62)</f>
        <v>0</v>
      </c>
      <c r="P42" s="225">
        <f>SUM(N42:N62)</f>
        <v>0</v>
      </c>
    </row>
    <row r="43" spans="1:17" s="85" customFormat="1" ht="13.5" hidden="1" customHeight="1" x14ac:dyDescent="0.25">
      <c r="A43" s="301"/>
      <c r="B43" s="92" t="s">
        <v>98</v>
      </c>
      <c r="C43" s="89"/>
      <c r="D43" s="90"/>
      <c r="E43" s="122"/>
      <c r="F43" s="123"/>
      <c r="G43" s="86"/>
      <c r="H43" s="21"/>
      <c r="I43" s="93"/>
      <c r="J43" s="23"/>
      <c r="K43" s="219"/>
      <c r="L43" s="299"/>
      <c r="M43" s="27" t="str">
        <f t="shared" si="3"/>
        <v/>
      </c>
      <c r="N43" s="117" t="str">
        <f t="shared" si="4"/>
        <v/>
      </c>
      <c r="O43" s="225"/>
      <c r="P43" s="225"/>
    </row>
    <row r="44" spans="1:17" s="85" customFormat="1" ht="13.5" hidden="1" customHeight="1" x14ac:dyDescent="0.25">
      <c r="A44" s="302"/>
      <c r="B44" s="92" t="s">
        <v>57</v>
      </c>
      <c r="C44" s="89"/>
      <c r="D44" s="90"/>
      <c r="E44" s="122"/>
      <c r="F44" s="123"/>
      <c r="G44" s="86"/>
      <c r="H44" s="21"/>
      <c r="I44" s="93"/>
      <c r="J44" s="23"/>
      <c r="K44" s="219"/>
      <c r="L44" s="299"/>
      <c r="M44" s="27" t="str">
        <f t="shared" si="3"/>
        <v/>
      </c>
      <c r="N44" s="117" t="str">
        <f t="shared" si="4"/>
        <v/>
      </c>
      <c r="O44" s="225"/>
      <c r="P44" s="225"/>
    </row>
    <row r="45" spans="1:17" s="85" customFormat="1" ht="13.5" hidden="1" customHeight="1" x14ac:dyDescent="0.25">
      <c r="A45" s="302"/>
      <c r="B45" s="92" t="s">
        <v>99</v>
      </c>
      <c r="C45" s="89"/>
      <c r="D45" s="90"/>
      <c r="E45" s="122"/>
      <c r="F45" s="123"/>
      <c r="G45" s="86"/>
      <c r="H45" s="21"/>
      <c r="I45" s="93"/>
      <c r="J45" s="23"/>
      <c r="K45" s="219"/>
      <c r="L45" s="299"/>
      <c r="M45" s="27" t="str">
        <f t="shared" si="3"/>
        <v/>
      </c>
      <c r="N45" s="117" t="str">
        <f t="shared" si="4"/>
        <v/>
      </c>
      <c r="O45" s="225"/>
      <c r="P45" s="225"/>
    </row>
    <row r="46" spans="1:17" s="85" customFormat="1" ht="13.5" hidden="1" customHeight="1" x14ac:dyDescent="0.25">
      <c r="A46" s="302"/>
      <c r="B46" s="92" t="s">
        <v>58</v>
      </c>
      <c r="C46" s="89"/>
      <c r="D46" s="90"/>
      <c r="E46" s="122"/>
      <c r="F46" s="123"/>
      <c r="G46" s="86"/>
      <c r="H46" s="21"/>
      <c r="I46" s="93"/>
      <c r="J46" s="23"/>
      <c r="K46" s="219"/>
      <c r="L46" s="299"/>
      <c r="M46" s="27" t="str">
        <f t="shared" si="3"/>
        <v/>
      </c>
      <c r="N46" s="117" t="str">
        <f t="shared" si="4"/>
        <v/>
      </c>
      <c r="O46" s="225"/>
      <c r="P46" s="225"/>
    </row>
    <row r="47" spans="1:17" s="85" customFormat="1" ht="13.5" hidden="1" customHeight="1" x14ac:dyDescent="0.25">
      <c r="A47" s="302"/>
      <c r="B47" s="92" t="s">
        <v>59</v>
      </c>
      <c r="C47" s="89"/>
      <c r="D47" s="90"/>
      <c r="E47" s="122"/>
      <c r="F47" s="123"/>
      <c r="G47" s="86"/>
      <c r="H47" s="21"/>
      <c r="I47" s="93"/>
      <c r="J47" s="23"/>
      <c r="K47" s="219"/>
      <c r="L47" s="299"/>
      <c r="M47" s="27" t="str">
        <f t="shared" si="3"/>
        <v/>
      </c>
      <c r="N47" s="117" t="str">
        <f t="shared" si="4"/>
        <v/>
      </c>
      <c r="O47" s="225"/>
      <c r="P47" s="225"/>
    </row>
    <row r="48" spans="1:17" s="85" customFormat="1" ht="13.5" hidden="1" customHeight="1" x14ac:dyDescent="0.25">
      <c r="A48" s="302"/>
      <c r="B48" s="92" t="s">
        <v>60</v>
      </c>
      <c r="C48" s="89"/>
      <c r="D48" s="90"/>
      <c r="E48" s="122"/>
      <c r="F48" s="123"/>
      <c r="G48" s="86"/>
      <c r="H48" s="21"/>
      <c r="I48" s="22"/>
      <c r="J48" s="23"/>
      <c r="K48" s="219"/>
      <c r="L48" s="299"/>
      <c r="M48" s="27" t="str">
        <f t="shared" si="3"/>
        <v/>
      </c>
      <c r="N48" s="117" t="str">
        <f t="shared" si="4"/>
        <v/>
      </c>
      <c r="O48" s="225"/>
      <c r="P48" s="225"/>
    </row>
    <row r="49" spans="1:16" s="85" customFormat="1" ht="13.5" hidden="1" customHeight="1" x14ac:dyDescent="0.25">
      <c r="A49" s="302"/>
      <c r="B49" s="92" t="s">
        <v>61</v>
      </c>
      <c r="C49" s="89"/>
      <c r="D49" s="90"/>
      <c r="E49" s="122"/>
      <c r="F49" s="123"/>
      <c r="G49" s="86"/>
      <c r="H49" s="21"/>
      <c r="I49" s="22"/>
      <c r="J49" s="23"/>
      <c r="K49" s="219"/>
      <c r="L49" s="299"/>
      <c r="M49" s="27" t="str">
        <f t="shared" si="3"/>
        <v/>
      </c>
      <c r="N49" s="117" t="str">
        <f t="shared" si="4"/>
        <v/>
      </c>
      <c r="O49" s="225"/>
      <c r="P49" s="225"/>
    </row>
    <row r="50" spans="1:16" s="85" customFormat="1" ht="13.5" hidden="1" customHeight="1" x14ac:dyDescent="0.25">
      <c r="A50" s="302"/>
      <c r="B50" s="92" t="s">
        <v>62</v>
      </c>
      <c r="C50" s="89"/>
      <c r="D50" s="90"/>
      <c r="E50" s="122"/>
      <c r="F50" s="123"/>
      <c r="G50" s="86"/>
      <c r="H50" s="21"/>
      <c r="I50" s="22"/>
      <c r="J50" s="23"/>
      <c r="K50" s="219"/>
      <c r="L50" s="299"/>
      <c r="M50" s="27" t="str">
        <f t="shared" si="3"/>
        <v/>
      </c>
      <c r="N50" s="117" t="str">
        <f t="shared" si="4"/>
        <v/>
      </c>
      <c r="O50" s="225"/>
      <c r="P50" s="225"/>
    </row>
    <row r="51" spans="1:16" s="85" customFormat="1" ht="13.5" hidden="1" customHeight="1" x14ac:dyDescent="0.25">
      <c r="A51" s="302"/>
      <c r="B51" s="92" t="s">
        <v>63</v>
      </c>
      <c r="C51" s="89"/>
      <c r="D51" s="90"/>
      <c r="E51" s="122"/>
      <c r="F51" s="123"/>
      <c r="G51" s="86"/>
      <c r="H51" s="21"/>
      <c r="I51" s="22"/>
      <c r="J51" s="23"/>
      <c r="K51" s="219"/>
      <c r="L51" s="299"/>
      <c r="M51" s="27" t="str">
        <f t="shared" si="3"/>
        <v/>
      </c>
      <c r="N51" s="117" t="str">
        <f t="shared" si="4"/>
        <v/>
      </c>
      <c r="O51" s="225"/>
      <c r="P51" s="225"/>
    </row>
    <row r="52" spans="1:16" s="85" customFormat="1" ht="13.5" hidden="1" customHeight="1" x14ac:dyDescent="0.25">
      <c r="A52" s="302"/>
      <c r="B52" s="92" t="s">
        <v>64</v>
      </c>
      <c r="C52" s="89"/>
      <c r="D52" s="90"/>
      <c r="E52" s="122"/>
      <c r="F52" s="123"/>
      <c r="G52" s="86"/>
      <c r="H52" s="21"/>
      <c r="I52" s="22"/>
      <c r="J52" s="23"/>
      <c r="K52" s="219"/>
      <c r="L52" s="299"/>
      <c r="M52" s="27" t="str">
        <f t="shared" si="3"/>
        <v/>
      </c>
      <c r="N52" s="117" t="str">
        <f t="shared" si="4"/>
        <v/>
      </c>
      <c r="O52" s="225"/>
      <c r="P52" s="225"/>
    </row>
    <row r="53" spans="1:16" s="85" customFormat="1" ht="13.5" hidden="1" customHeight="1" x14ac:dyDescent="0.25">
      <c r="A53" s="302"/>
      <c r="B53" s="94" t="s">
        <v>65</v>
      </c>
      <c r="C53" s="89"/>
      <c r="D53" s="90"/>
      <c r="E53" s="122"/>
      <c r="F53" s="123"/>
      <c r="G53" s="86"/>
      <c r="H53" s="21"/>
      <c r="I53" s="22"/>
      <c r="J53" s="23"/>
      <c r="K53" s="219"/>
      <c r="L53" s="299"/>
      <c r="M53" s="27" t="str">
        <f t="shared" si="3"/>
        <v/>
      </c>
      <c r="N53" s="117" t="str">
        <f t="shared" si="4"/>
        <v/>
      </c>
      <c r="O53" s="225"/>
      <c r="P53" s="225"/>
    </row>
    <row r="54" spans="1:16" s="85" customFormat="1" ht="13.5" hidden="1" customHeight="1" x14ac:dyDescent="0.25">
      <c r="A54" s="302"/>
      <c r="B54" s="92" t="s">
        <v>66</v>
      </c>
      <c r="C54" s="89"/>
      <c r="D54" s="90"/>
      <c r="E54" s="122"/>
      <c r="F54" s="123"/>
      <c r="G54" s="86"/>
      <c r="H54" s="21"/>
      <c r="I54" s="22"/>
      <c r="J54" s="23"/>
      <c r="K54" s="219"/>
      <c r="L54" s="299"/>
      <c r="M54" s="27" t="str">
        <f t="shared" si="3"/>
        <v/>
      </c>
      <c r="N54" s="117" t="str">
        <f t="shared" si="4"/>
        <v/>
      </c>
      <c r="O54" s="225"/>
      <c r="P54" s="225"/>
    </row>
    <row r="55" spans="1:16" s="85" customFormat="1" ht="13.5" hidden="1" customHeight="1" x14ac:dyDescent="0.25">
      <c r="A55" s="302"/>
      <c r="B55" s="94" t="s">
        <v>67</v>
      </c>
      <c r="C55" s="89"/>
      <c r="D55" s="90"/>
      <c r="E55" s="122"/>
      <c r="F55" s="123"/>
      <c r="G55" s="86"/>
      <c r="H55" s="21"/>
      <c r="I55" s="22"/>
      <c r="J55" s="23"/>
      <c r="K55" s="219"/>
      <c r="L55" s="299"/>
      <c r="M55" s="27" t="str">
        <f t="shared" si="3"/>
        <v/>
      </c>
      <c r="N55" s="117" t="str">
        <f t="shared" si="4"/>
        <v/>
      </c>
      <c r="O55" s="225"/>
      <c r="P55" s="225"/>
    </row>
    <row r="56" spans="1:16" s="85" customFormat="1" ht="13.5" hidden="1" customHeight="1" x14ac:dyDescent="0.25">
      <c r="A56" s="302"/>
      <c r="B56" s="94" t="s">
        <v>68</v>
      </c>
      <c r="C56" s="89"/>
      <c r="D56" s="90"/>
      <c r="E56" s="122"/>
      <c r="F56" s="123"/>
      <c r="G56" s="86"/>
      <c r="H56" s="21"/>
      <c r="I56" s="22"/>
      <c r="J56" s="23"/>
      <c r="K56" s="219"/>
      <c r="L56" s="299"/>
      <c r="M56" s="27" t="str">
        <f t="shared" si="3"/>
        <v/>
      </c>
      <c r="N56" s="117" t="str">
        <f t="shared" si="4"/>
        <v/>
      </c>
      <c r="O56" s="225"/>
      <c r="P56" s="225"/>
    </row>
    <row r="57" spans="1:16" s="85" customFormat="1" ht="13.5" hidden="1" customHeight="1" x14ac:dyDescent="0.25">
      <c r="A57" s="302"/>
      <c r="B57" s="94" t="s">
        <v>69</v>
      </c>
      <c r="C57" s="89"/>
      <c r="D57" s="90"/>
      <c r="E57" s="122"/>
      <c r="F57" s="123"/>
      <c r="G57" s="86"/>
      <c r="H57" s="21"/>
      <c r="I57" s="22"/>
      <c r="J57" s="23"/>
      <c r="K57" s="219"/>
      <c r="L57" s="299"/>
      <c r="M57" s="27" t="str">
        <f t="shared" si="3"/>
        <v/>
      </c>
      <c r="N57" s="117" t="str">
        <f t="shared" si="4"/>
        <v/>
      </c>
      <c r="O57" s="225"/>
      <c r="P57" s="225"/>
    </row>
    <row r="58" spans="1:16" s="85" customFormat="1" ht="13.5" hidden="1" customHeight="1" x14ac:dyDescent="0.25">
      <c r="A58" s="302"/>
      <c r="B58" s="94" t="s">
        <v>70</v>
      </c>
      <c r="C58" s="89"/>
      <c r="D58" s="90"/>
      <c r="E58" s="122"/>
      <c r="F58" s="123"/>
      <c r="G58" s="86"/>
      <c r="H58" s="21"/>
      <c r="I58" s="22"/>
      <c r="J58" s="23"/>
      <c r="K58" s="219"/>
      <c r="L58" s="299"/>
      <c r="M58" s="27" t="str">
        <f t="shared" si="3"/>
        <v/>
      </c>
      <c r="N58" s="117" t="str">
        <f t="shared" si="4"/>
        <v/>
      </c>
      <c r="O58" s="225"/>
      <c r="P58" s="225"/>
    </row>
    <row r="59" spans="1:16" s="85" customFormat="1" ht="13.5" hidden="1" customHeight="1" x14ac:dyDescent="0.25">
      <c r="A59" s="302"/>
      <c r="B59" s="94" t="s">
        <v>71</v>
      </c>
      <c r="C59" s="89"/>
      <c r="D59" s="90"/>
      <c r="E59" s="122"/>
      <c r="F59" s="123"/>
      <c r="G59" s="86"/>
      <c r="H59" s="21"/>
      <c r="I59" s="22"/>
      <c r="J59" s="23"/>
      <c r="K59" s="219"/>
      <c r="L59" s="299"/>
      <c r="M59" s="27" t="str">
        <f t="shared" si="3"/>
        <v/>
      </c>
      <c r="N59" s="117" t="str">
        <f t="shared" si="4"/>
        <v/>
      </c>
      <c r="O59" s="225"/>
      <c r="P59" s="225"/>
    </row>
    <row r="60" spans="1:16" s="85" customFormat="1" ht="13.5" hidden="1" customHeight="1" x14ac:dyDescent="0.25">
      <c r="A60" s="302"/>
      <c r="B60" s="94" t="s">
        <v>72</v>
      </c>
      <c r="C60" s="89"/>
      <c r="D60" s="90"/>
      <c r="E60" s="122"/>
      <c r="F60" s="123"/>
      <c r="G60" s="86"/>
      <c r="H60" s="21"/>
      <c r="I60" s="22"/>
      <c r="J60" s="23"/>
      <c r="K60" s="219"/>
      <c r="L60" s="299"/>
      <c r="M60" s="27" t="str">
        <f t="shared" si="3"/>
        <v/>
      </c>
      <c r="N60" s="117" t="str">
        <f t="shared" si="4"/>
        <v/>
      </c>
      <c r="O60" s="225"/>
      <c r="P60" s="225"/>
    </row>
    <row r="61" spans="1:16" s="85" customFormat="1" ht="13.5" hidden="1" customHeight="1" x14ac:dyDescent="0.25">
      <c r="A61" s="302"/>
      <c r="B61" s="94" t="s">
        <v>73</v>
      </c>
      <c r="C61" s="89"/>
      <c r="D61" s="90"/>
      <c r="E61" s="122"/>
      <c r="F61" s="123"/>
      <c r="G61" s="86"/>
      <c r="H61" s="21"/>
      <c r="I61" s="22"/>
      <c r="J61" s="23"/>
      <c r="K61" s="219"/>
      <c r="L61" s="299"/>
      <c r="M61" s="27" t="str">
        <f t="shared" si="3"/>
        <v/>
      </c>
      <c r="N61" s="117" t="str">
        <f t="shared" si="4"/>
        <v/>
      </c>
      <c r="O61" s="225"/>
      <c r="P61" s="225"/>
    </row>
    <row r="62" spans="1:16" s="85" customFormat="1" ht="13.5" hidden="1" customHeight="1" thickBot="1" x14ac:dyDescent="0.3">
      <c r="A62" s="302"/>
      <c r="B62" s="119" t="s">
        <v>74</v>
      </c>
      <c r="C62" s="96"/>
      <c r="D62" s="97"/>
      <c r="E62" s="124"/>
      <c r="F62" s="125"/>
      <c r="G62" s="87"/>
      <c r="H62" s="31"/>
      <c r="I62" s="32"/>
      <c r="J62" s="29"/>
      <c r="K62" s="220"/>
      <c r="L62" s="300"/>
      <c r="M62" s="33" t="str">
        <f t="shared" si="3"/>
        <v/>
      </c>
      <c r="N62" s="118" t="str">
        <f t="shared" si="4"/>
        <v/>
      </c>
      <c r="O62" s="226"/>
      <c r="P62" s="226"/>
    </row>
    <row r="63" spans="1:16" s="85" customFormat="1" ht="13.5" hidden="1" customHeight="1" thickTop="1" x14ac:dyDescent="0.25">
      <c r="A63" s="120" t="s">
        <v>75</v>
      </c>
      <c r="B63" s="121" t="s">
        <v>20</v>
      </c>
      <c r="C63" s="89"/>
      <c r="D63" s="90"/>
      <c r="E63" s="122"/>
      <c r="F63" s="123"/>
      <c r="G63" s="101"/>
      <c r="H63" s="50">
        <v>45</v>
      </c>
      <c r="I63" s="51"/>
      <c r="J63" s="52"/>
      <c r="K63" s="53">
        <f>SUM(J63)</f>
        <v>0</v>
      </c>
      <c r="L63" s="51">
        <f>SUM(J63)</f>
        <v>0</v>
      </c>
      <c r="M63" s="54" t="str">
        <f t="shared" si="3"/>
        <v/>
      </c>
      <c r="N63" s="55" t="str">
        <f t="shared" si="4"/>
        <v/>
      </c>
      <c r="O63" s="56">
        <f>SUM(N63)</f>
        <v>0</v>
      </c>
      <c r="P63" s="56">
        <f>SUM(N63)</f>
        <v>0</v>
      </c>
    </row>
    <row r="64" spans="1:16" s="85" customFormat="1" ht="13.5" hidden="1" customHeight="1" x14ac:dyDescent="0.25">
      <c r="A64" s="102"/>
      <c r="B64" s="58"/>
      <c r="C64" s="89"/>
      <c r="D64" s="90"/>
      <c r="E64" s="122"/>
      <c r="F64" s="123"/>
      <c r="G64" s="86"/>
      <c r="H64" s="21"/>
      <c r="I64" s="22"/>
      <c r="J64" s="59"/>
      <c r="K64" s="60"/>
      <c r="L64" s="22"/>
      <c r="M64" s="27" t="str">
        <f t="shared" si="3"/>
        <v/>
      </c>
      <c r="N64" s="61" t="str">
        <f t="shared" si="4"/>
        <v/>
      </c>
      <c r="O64" s="61"/>
      <c r="P64" s="61"/>
    </row>
    <row r="65" spans="1:17" s="85" customFormat="1" ht="11.25" hidden="1" customHeight="1" x14ac:dyDescent="0.25">
      <c r="A65" s="102"/>
      <c r="B65" s="58"/>
      <c r="C65" s="89"/>
      <c r="D65" s="90"/>
      <c r="E65" s="122"/>
      <c r="F65" s="123"/>
      <c r="G65" s="86"/>
      <c r="H65" s="21"/>
      <c r="I65" s="22"/>
      <c r="J65" s="59"/>
      <c r="K65" s="60"/>
      <c r="L65" s="22"/>
      <c r="M65" s="27" t="str">
        <f t="shared" si="3"/>
        <v/>
      </c>
      <c r="N65" s="61" t="str">
        <f t="shared" si="4"/>
        <v/>
      </c>
      <c r="O65" s="61"/>
      <c r="P65" s="61"/>
    </row>
    <row r="66" spans="1:17" s="85" customFormat="1" ht="11.25" hidden="1" customHeight="1" x14ac:dyDescent="0.25">
      <c r="A66" s="102"/>
      <c r="B66" s="58"/>
      <c r="C66" s="89"/>
      <c r="D66" s="90"/>
      <c r="E66" s="122"/>
      <c r="F66" s="123"/>
      <c r="G66" s="86"/>
      <c r="H66" s="21"/>
      <c r="I66" s="22"/>
      <c r="J66" s="59"/>
      <c r="K66" s="60"/>
      <c r="L66" s="22"/>
      <c r="M66" s="27" t="str">
        <f t="shared" si="3"/>
        <v/>
      </c>
      <c r="N66" s="61" t="str">
        <f t="shared" si="4"/>
        <v/>
      </c>
      <c r="O66" s="61"/>
      <c r="P66" s="61"/>
    </row>
    <row r="67" spans="1:17" s="85" customFormat="1" ht="12.75" hidden="1" customHeight="1" x14ac:dyDescent="0.25">
      <c r="A67" s="63"/>
      <c r="B67" s="63"/>
      <c r="C67" s="89"/>
      <c r="D67" s="90"/>
      <c r="E67" s="122"/>
      <c r="F67" s="123"/>
      <c r="G67" s="101"/>
      <c r="H67" s="50"/>
      <c r="I67" s="51"/>
      <c r="J67" s="52"/>
      <c r="K67" s="60"/>
      <c r="L67" s="22"/>
      <c r="M67" s="27" t="str">
        <f t="shared" si="3"/>
        <v/>
      </c>
      <c r="N67" s="61" t="str">
        <f t="shared" si="4"/>
        <v/>
      </c>
      <c r="O67" s="61"/>
      <c r="P67" s="61"/>
    </row>
    <row r="68" spans="1:17" s="85" customFormat="1" ht="15" hidden="1" x14ac:dyDescent="0.2">
      <c r="A68" s="103"/>
      <c r="B68" s="63" t="s">
        <v>76</v>
      </c>
      <c r="C68" s="104"/>
      <c r="D68" s="104"/>
      <c r="E68" s="126"/>
      <c r="F68" s="126"/>
      <c r="G68" s="51"/>
      <c r="H68" s="67"/>
      <c r="I68" s="51"/>
      <c r="J68" s="67">
        <f t="shared" ref="J68:P68" si="6">SUM(J5:J67)</f>
        <v>0</v>
      </c>
      <c r="K68" s="68">
        <f t="shared" si="6"/>
        <v>0</v>
      </c>
      <c r="L68" s="68">
        <f t="shared" si="6"/>
        <v>0</v>
      </c>
      <c r="M68" s="69">
        <f t="shared" si="6"/>
        <v>0</v>
      </c>
      <c r="N68" s="68">
        <f t="shared" si="6"/>
        <v>0</v>
      </c>
      <c r="O68" s="70">
        <f t="shared" si="6"/>
        <v>0</v>
      </c>
      <c r="P68" s="70">
        <f t="shared" si="6"/>
        <v>0</v>
      </c>
    </row>
    <row r="69" spans="1:17" s="78" customFormat="1" ht="15" hidden="1" x14ac:dyDescent="0.2">
      <c r="A69" s="105"/>
      <c r="B69" s="106" t="s">
        <v>9</v>
      </c>
      <c r="C69" s="104"/>
      <c r="D69" s="104"/>
      <c r="E69" s="126"/>
      <c r="F69" s="126"/>
      <c r="G69" s="104"/>
      <c r="H69" s="104"/>
      <c r="I69" s="104"/>
      <c r="J69" s="107"/>
      <c r="K69" s="104"/>
      <c r="L69" s="126"/>
      <c r="M69" s="104"/>
      <c r="N69" s="104"/>
      <c r="O69" s="104"/>
      <c r="P69" s="104"/>
    </row>
    <row r="70" spans="1:17" s="78" customFormat="1" ht="15.75" x14ac:dyDescent="0.25">
      <c r="A70" s="75" t="s">
        <v>104</v>
      </c>
      <c r="E70" s="127"/>
      <c r="F70" s="127"/>
      <c r="J70" s="76">
        <f>SUM(J5:J41)</f>
        <v>0</v>
      </c>
      <c r="K70" s="79"/>
      <c r="L70" s="129"/>
      <c r="M70" s="79"/>
      <c r="N70" s="79"/>
      <c r="O70" s="79"/>
      <c r="P70" s="79"/>
    </row>
    <row r="71" spans="1:17" s="78" customFormat="1" ht="15.75" x14ac:dyDescent="0.25">
      <c r="A71" s="75" t="s">
        <v>90</v>
      </c>
      <c r="E71" s="127"/>
      <c r="F71" s="127"/>
      <c r="J71" s="76">
        <f>COUNT(J5:J67)</f>
        <v>0</v>
      </c>
      <c r="K71" s="79"/>
      <c r="L71" s="129"/>
      <c r="M71" s="79"/>
      <c r="N71" s="79"/>
      <c r="O71" s="79"/>
      <c r="P71" s="79"/>
      <c r="Q71" s="78">
        <f>SUM(Q5:Q69)</f>
        <v>0</v>
      </c>
    </row>
    <row r="72" spans="1:17" s="78" customFormat="1" ht="15.75" x14ac:dyDescent="0.25">
      <c r="A72" s="79" t="s">
        <v>91</v>
      </c>
      <c r="E72" s="127"/>
      <c r="F72" s="127"/>
      <c r="J72" s="80">
        <f>Q71</f>
        <v>0</v>
      </c>
      <c r="K72" s="79"/>
      <c r="L72" s="129" t="s">
        <v>9</v>
      </c>
      <c r="M72" s="79"/>
      <c r="N72" s="79"/>
      <c r="O72" s="79"/>
      <c r="P72" s="79"/>
    </row>
    <row r="73" spans="1:17" x14ac:dyDescent="0.2">
      <c r="A73" s="71"/>
      <c r="B73" s="5"/>
      <c r="G73" s="5"/>
      <c r="H73" s="5"/>
      <c r="I73" s="5"/>
      <c r="J73" s="77"/>
      <c r="K73" s="77"/>
      <c r="L73" s="130"/>
      <c r="M73" s="77"/>
      <c r="N73" s="77"/>
      <c r="O73" s="77"/>
      <c r="P73" s="77"/>
    </row>
    <row r="74" spans="1:17" x14ac:dyDescent="0.2">
      <c r="J74" s="77"/>
      <c r="K74" s="77"/>
      <c r="L74" s="130"/>
      <c r="M74" s="77"/>
      <c r="N74" s="77"/>
      <c r="O74" s="77"/>
      <c r="P74" s="77"/>
    </row>
    <row r="75" spans="1:17" x14ac:dyDescent="0.2">
      <c r="J75" s="77"/>
      <c r="K75" s="77"/>
      <c r="L75" s="130"/>
      <c r="M75" s="77"/>
      <c r="N75" s="77"/>
      <c r="O75" s="77"/>
      <c r="P75" s="77"/>
    </row>
  </sheetData>
  <sheetProtection password="DF39" sheet="1" objects="1" scenarios="1" selectLockedCells="1"/>
  <mergeCells count="49">
    <mergeCell ref="A12:A22"/>
    <mergeCell ref="E2:F2"/>
    <mergeCell ref="C3:D3"/>
    <mergeCell ref="E3:F3"/>
    <mergeCell ref="E5:E11"/>
    <mergeCell ref="F5:F11"/>
    <mergeCell ref="K42:K62"/>
    <mergeCell ref="L42:L62"/>
    <mergeCell ref="O42:O62"/>
    <mergeCell ref="P42:P62"/>
    <mergeCell ref="A38:A41"/>
    <mergeCell ref="K38:K41"/>
    <mergeCell ref="O38:O41"/>
    <mergeCell ref="P38:P41"/>
    <mergeCell ref="A42:A62"/>
    <mergeCell ref="C40:C41"/>
    <mergeCell ref="D40:D41"/>
    <mergeCell ref="F40:F41"/>
    <mergeCell ref="L40:L41"/>
    <mergeCell ref="L31:L37"/>
    <mergeCell ref="P31:P37"/>
    <mergeCell ref="O23:O32"/>
    <mergeCell ref="C23:C32"/>
    <mergeCell ref="A23:A30"/>
    <mergeCell ref="K23:K37"/>
    <mergeCell ref="L23:L30"/>
    <mergeCell ref="P23:P30"/>
    <mergeCell ref="D23:D32"/>
    <mergeCell ref="E23:E30"/>
    <mergeCell ref="F23:F30"/>
    <mergeCell ref="E31:E37"/>
    <mergeCell ref="A31:A37"/>
    <mergeCell ref="F31:F37"/>
    <mergeCell ref="A1:P1"/>
    <mergeCell ref="J2:L3"/>
    <mergeCell ref="N2:P3"/>
    <mergeCell ref="K12:K22"/>
    <mergeCell ref="L12:L22"/>
    <mergeCell ref="O12:O22"/>
    <mergeCell ref="P12:P22"/>
    <mergeCell ref="A5:A11"/>
    <mergeCell ref="K5:K11"/>
    <mergeCell ref="L5:L11"/>
    <mergeCell ref="O5:O11"/>
    <mergeCell ref="P5:P11"/>
    <mergeCell ref="C12:C22"/>
    <mergeCell ref="D12:D22"/>
    <mergeCell ref="E12:E22"/>
    <mergeCell ref="F12:F22"/>
  </mergeCells>
  <conditionalFormatting sqref="J70">
    <cfRule type="cellIs" dxfId="1" priority="2" operator="lessThan">
      <formula>100</formula>
    </cfRule>
  </conditionalFormatting>
  <conditionalFormatting sqref="J71">
    <cfRule type="cellIs" dxfId="0" priority="1" operator="lessThan">
      <formula>12</formula>
    </cfRule>
  </conditionalFormatting>
  <pageMargins left="0.78740157499999996" right="0.59" top="0.17" bottom="0.17" header="0.17" footer="0.17"/>
  <pageSetup paperSize="9" scale="65" orientation="landscape" r:id="rId1"/>
  <headerFooter alignWithMargins="0">
    <oddFooter>&amp;R&amp;F]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Blühstreifen A (einsömmrig)</vt:lpstr>
      <vt:lpstr>Blühstreifen A (überjährig)</vt:lpstr>
      <vt:lpstr>Blühstreifen B (mehrjährig)</vt:lpstr>
    </vt:vector>
  </TitlesOfParts>
  <Company>LWK-NRW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Berendonk, Clara</dc:creator>
  <cp:lastModifiedBy>Berendonk, Clara</cp:lastModifiedBy>
  <dcterms:created xsi:type="dcterms:W3CDTF">2014-12-03T16:15:05Z</dcterms:created>
  <dcterms:modified xsi:type="dcterms:W3CDTF">2015-04-30T15:54:19Z</dcterms:modified>
</cp:coreProperties>
</file>