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SWietmann\Documents\"/>
    </mc:Choice>
  </mc:AlternateContent>
  <xr:revisionPtr revIDLastSave="0" documentId="8_{EDD2D039-E9F6-4589-8BB4-C54D80FF7C82}" xr6:coauthVersionLast="47" xr6:coauthVersionMax="47" xr10:uidLastSave="{00000000-0000-0000-0000-000000000000}"/>
  <workbookProtection workbookAlgorithmName="SHA-512" workbookHashValue="u97L9BLmGQHhFweWJjQX49Se2WPvbW7plPa1Yg2c+mXmlxolybjUKuXEIQLu/JJkP8vYcjMMwAXJi2Yx7eFueg==" workbookSaltValue="wHo8L3/6ubFXPPCGTRscmQ==" workbookSpinCount="100000" lockStructure="1"/>
  <bookViews>
    <workbookView xWindow="-120" yWindow="-120" windowWidth="29040" windowHeight="15720" xr2:uid="{00000000-000D-0000-FFFF-FFFF00000000}"/>
  </bookViews>
  <sheets>
    <sheet name="TEICHLISTE" sheetId="1" r:id="rId1"/>
  </sheets>
  <definedNames>
    <definedName name="_xlnm.Print_Area" localSheetId="0">TEICHLISTE!$A$1:$I$34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8" i="1" l="1"/>
  <c r="K8" i="1"/>
  <c r="L8" i="1"/>
  <c r="M8" i="1"/>
  <c r="J9" i="1"/>
  <c r="K9" i="1"/>
  <c r="L9" i="1"/>
  <c r="M9" i="1"/>
  <c r="J10" i="1"/>
  <c r="K10" i="1"/>
  <c r="L10" i="1"/>
  <c r="M10" i="1"/>
  <c r="J11" i="1"/>
  <c r="K11" i="1"/>
  <c r="L11" i="1"/>
  <c r="M11" i="1"/>
  <c r="J12" i="1"/>
  <c r="K12" i="1"/>
  <c r="L12" i="1"/>
  <c r="M12" i="1"/>
  <c r="J13" i="1"/>
  <c r="K13" i="1"/>
  <c r="L13" i="1"/>
  <c r="M13" i="1"/>
  <c r="J14" i="1"/>
  <c r="K14" i="1"/>
  <c r="L14" i="1"/>
  <c r="M14" i="1"/>
  <c r="J15" i="1"/>
  <c r="K15" i="1"/>
  <c r="L15" i="1"/>
  <c r="M15" i="1"/>
  <c r="J16" i="1"/>
  <c r="K16" i="1"/>
  <c r="L16" i="1"/>
  <c r="M16" i="1"/>
  <c r="J17" i="1"/>
  <c r="K17" i="1"/>
  <c r="L17" i="1"/>
  <c r="M17" i="1"/>
  <c r="J18" i="1"/>
  <c r="K18" i="1"/>
  <c r="L18" i="1"/>
  <c r="M18" i="1"/>
  <c r="J19" i="1"/>
  <c r="K19" i="1"/>
  <c r="L19" i="1"/>
  <c r="M19" i="1"/>
  <c r="J20" i="1"/>
  <c r="K20" i="1"/>
  <c r="L20" i="1"/>
  <c r="M20" i="1"/>
  <c r="J21" i="1"/>
  <c r="K21" i="1"/>
  <c r="L21" i="1"/>
  <c r="M21" i="1"/>
  <c r="J22" i="1"/>
  <c r="K22" i="1"/>
  <c r="L22" i="1"/>
  <c r="M22" i="1"/>
  <c r="J23" i="1"/>
  <c r="K23" i="1"/>
  <c r="L23" i="1"/>
  <c r="M23" i="1"/>
  <c r="J24" i="1"/>
  <c r="K24" i="1"/>
  <c r="L24" i="1"/>
  <c r="M24" i="1"/>
  <c r="J25" i="1"/>
  <c r="K25" i="1"/>
  <c r="L25" i="1"/>
  <c r="M25" i="1"/>
  <c r="J26" i="1"/>
  <c r="K26" i="1"/>
  <c r="L26" i="1"/>
  <c r="M26" i="1"/>
  <c r="J27" i="1"/>
  <c r="K27" i="1"/>
  <c r="L27" i="1"/>
  <c r="M27" i="1"/>
  <c r="J28" i="1"/>
  <c r="K28" i="1"/>
  <c r="L28" i="1"/>
  <c r="M28" i="1"/>
  <c r="J29" i="1"/>
  <c r="K29" i="1"/>
  <c r="L29" i="1"/>
  <c r="M29" i="1"/>
  <c r="J30" i="1"/>
  <c r="K30" i="1"/>
  <c r="L30" i="1"/>
  <c r="M30" i="1"/>
  <c r="M7" i="1"/>
  <c r="L7" i="1"/>
  <c r="K7" i="1"/>
  <c r="J7" i="1"/>
  <c r="T14" i="1"/>
  <c r="T11" i="1"/>
  <c r="T8" i="1"/>
  <c r="A8" i="1" l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O30" i="1" l="1"/>
  <c r="N30" i="1"/>
  <c r="O29" i="1"/>
  <c r="N29" i="1"/>
  <c r="O28" i="1"/>
  <c r="N28" i="1"/>
  <c r="O27" i="1"/>
  <c r="N27" i="1"/>
  <c r="O26" i="1"/>
  <c r="N26" i="1"/>
  <c r="O25" i="1"/>
  <c r="N25" i="1"/>
  <c r="O24" i="1"/>
  <c r="N24" i="1"/>
  <c r="O23" i="1"/>
  <c r="N23" i="1"/>
  <c r="O22" i="1"/>
  <c r="N22" i="1"/>
  <c r="O21" i="1"/>
  <c r="N21" i="1"/>
  <c r="O20" i="1"/>
  <c r="N20" i="1"/>
  <c r="O19" i="1"/>
  <c r="N19" i="1"/>
  <c r="O18" i="1"/>
  <c r="N18" i="1"/>
  <c r="O17" i="1"/>
  <c r="N17" i="1"/>
  <c r="O16" i="1"/>
  <c r="N16" i="1"/>
  <c r="O15" i="1"/>
  <c r="N15" i="1"/>
  <c r="O14" i="1"/>
  <c r="N14" i="1"/>
  <c r="O13" i="1"/>
  <c r="N13" i="1"/>
  <c r="O12" i="1"/>
  <c r="N12" i="1"/>
  <c r="O11" i="1"/>
  <c r="N11" i="1"/>
  <c r="O10" i="1"/>
  <c r="N10" i="1"/>
  <c r="O9" i="1"/>
  <c r="N9" i="1"/>
  <c r="O8" i="1"/>
  <c r="N8" i="1"/>
  <c r="O7" i="1"/>
  <c r="N7" i="1"/>
  <c r="D32" i="1"/>
  <c r="I32" i="1" s="1"/>
  <c r="D31" i="1"/>
  <c r="D33" i="1" l="1"/>
  <c r="I31" i="1"/>
  <c r="I33" i="1" s="1"/>
  <c r="C31" i="1"/>
  <c r="H31" i="1" s="1"/>
  <c r="C32" i="1"/>
  <c r="H32" i="1" s="1"/>
  <c r="H33" i="1" l="1"/>
  <c r="C33" i="1"/>
  <c r="A32" i="1" l="1"/>
  <c r="B3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Kloß, Claudia</author>
  </authors>
  <commentList>
    <comment ref="A1" authorId="0" shapeId="0" xr:uid="{00000000-0006-0000-0000-000001000000}">
      <text>
        <r>
          <rPr>
            <b/>
            <sz val="9"/>
            <color indexed="81"/>
            <rFont val="Arial"/>
            <family val="2"/>
          </rPr>
          <t xml:space="preserve"> (Hinweis: ggf. mehrere Blätter verwenden)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Q2" authorId="0" shapeId="0" xr:uid="{00000000-0006-0000-0000-000002000000}">
      <text>
        <r>
          <rPr>
            <b/>
            <sz val="9"/>
            <color indexed="81"/>
            <rFont val="Arial"/>
            <family val="2"/>
          </rPr>
          <t>bitte den Kommentar bei Zellen mit rotes Dreieck in der rechten oberen Ecke beachten. Wenn Sie die Maus über eine solche Zelle bewegen, wird der Kommentar angezeigt.</t>
        </r>
      </text>
    </comment>
    <comment ref="C5" authorId="0" shapeId="0" xr:uid="{00000000-0006-0000-0000-000003000000}">
      <text>
        <r>
          <rPr>
            <b/>
            <sz val="9"/>
            <color indexed="81"/>
            <rFont val="Arial"/>
            <family val="2"/>
          </rPr>
          <t>funktionelle Einheit besteht aus der Wasserfläche des jeweiligen Teiches, etwaigen Inseln und Verlandungszonen im Teich bis zu einer Gesamtfläche von maximal 20 % der Wasserfläche sowie der Verlandungszone im Uferbereich, zugehörigen Dämmen und Wirtschaftswegen sowie zu- und abführende Gräben sowie Staueinrichtungen.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E5" authorId="0" shapeId="0" xr:uid="{00000000-0006-0000-0000-000004000000}">
      <text>
        <r>
          <rPr>
            <b/>
            <sz val="9"/>
            <color indexed="81"/>
            <rFont val="Arial"/>
            <family val="2"/>
          </rPr>
          <t>Angabe z.B. gemäß tim-online (https://www.tim-online.nrw.de)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H5" authorId="0" shapeId="0" xr:uid="{00000000-0006-0000-0000-000005000000}">
      <text>
        <r>
          <rPr>
            <b/>
            <sz val="9"/>
            <color indexed="81"/>
            <rFont val="Arial"/>
            <family val="2"/>
          </rPr>
          <t>bitte Modul auswählen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C6" authorId="0" shapeId="0" xr:uid="{00000000-0006-0000-0000-000006000000}">
      <text>
        <r>
          <rPr>
            <b/>
            <sz val="9"/>
            <color indexed="81"/>
            <rFont val="Arial"/>
            <family val="2"/>
          </rPr>
          <t>ha-Angabe mit 4 Nachkommastellen</t>
        </r>
        <r>
          <rPr>
            <sz val="9"/>
            <color indexed="81"/>
            <rFont val="Segoe UI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<sst xmlns="http://schemas.openxmlformats.org/spreadsheetml/2006/main" count="48" uniqueCount="35">
  <si>
    <t>Anlage Teichliste</t>
  </si>
  <si>
    <t>zum Grundantrag vom (Unterschriftsdatum Antrag)</t>
  </si>
  <si>
    <t>Name, Vorname:</t>
  </si>
  <si>
    <t>Unternehmernr.:</t>
  </si>
  <si>
    <t>Interne Bezeichnung</t>
  </si>
  <si>
    <t>Größe der funktionellen Einheit</t>
  </si>
  <si>
    <t>Lage der funktionellen Einheit</t>
  </si>
  <si>
    <t>Modul
(mind. 0,1 ha bzw. 0,05 ha)</t>
  </si>
  <si>
    <t>Mindestgröße</t>
  </si>
  <si>
    <r>
      <t>Lfd. Nr</t>
    </r>
    <r>
      <rPr>
        <sz val="8"/>
        <color rgb="FF000000"/>
        <rFont val="Arial"/>
        <family val="2"/>
      </rPr>
      <t>.</t>
    </r>
  </si>
  <si>
    <t>Teichname / Nummer etc.
(betriebsinterne Bezeichnung)</t>
  </si>
  <si>
    <t>beantragte Fläche in ha</t>
  </si>
  <si>
    <t>festgestellte Fläche in ha</t>
  </si>
  <si>
    <t>Gemarkung</t>
  </si>
  <si>
    <t>Schlagnr. / Flurnr.</t>
  </si>
  <si>
    <t>Teilschlag / Flurstücknr.</t>
  </si>
  <si>
    <t>beantragt</t>
  </si>
  <si>
    <t>festgestellt</t>
  </si>
  <si>
    <t>Modul 1</t>
  </si>
  <si>
    <t>Modul 2</t>
  </si>
  <si>
    <t>Mit meinen Angaben, bestätige ich, dass von der beantragten funktionellen Einheit mindestens 80% Wasserfläche sind</t>
  </si>
  <si>
    <t>= Eingabefeld</t>
  </si>
  <si>
    <t>a</t>
  </si>
  <si>
    <t>m²</t>
  </si>
  <si>
    <t>=</t>
  </si>
  <si>
    <t>ha</t>
  </si>
  <si>
    <t>Rechenhilfe</t>
  </si>
  <si>
    <t>km²</t>
  </si>
  <si>
    <t>claudia.kloss@lwk.nrw.de</t>
  </si>
  <si>
    <t>Datei ist auch per E-Mail zusenden an:</t>
  </si>
  <si>
    <t>Gesamtfläche Modul 1</t>
  </si>
  <si>
    <t>Gesamtfläche Modul 2</t>
  </si>
  <si>
    <t>Gesamtfläche Modul 1 und 2</t>
  </si>
  <si>
    <t>€ beantragt/Jahr</t>
  </si>
  <si>
    <t>€ festgestellt/Jahr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</si>
</sst>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00"/>
    <numFmt numFmtId="165" formatCode="000000000"/>
    <numFmt numFmtId="166" formatCode="#,##0.000000"/>
    <numFmt numFmtId="167" formatCode="#,##0.000"/>
  </numFmts>
  <fonts count="17" x14ac:knownFonts="1">
    <font>
      <sz val="11"/>
      <color theme="1"/>
      <name val="Arial"/>
      <family val="2"/>
    </font>
    <font>
      <b/>
      <sz val="14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b/>
      <sz val="10"/>
      <color indexed="8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10"/>
      <color theme="1"/>
      <name val="Times New Roman"/>
      <family val="1"/>
    </font>
    <font>
      <b/>
      <sz val="8"/>
      <color theme="1"/>
      <name val="Arial"/>
      <family val="2"/>
    </font>
    <font>
      <sz val="11"/>
      <color rgb="FF1E1E1E"/>
      <name val="Segoe UI"/>
      <family val="2"/>
    </font>
    <font>
      <sz val="9"/>
      <color indexed="81"/>
      <name val="Segoe UI"/>
      <family val="2"/>
    </font>
    <font>
      <sz val="11"/>
      <color rgb="FFFF0000"/>
      <name val="Arial"/>
      <family val="2"/>
    </font>
    <font>
      <sz val="9"/>
      <color indexed="81"/>
      <name val="Segoe UI"/>
      <charset val="1"/>
    </font>
    <font>
      <b/>
      <sz val="9"/>
      <color indexed="81"/>
      <name val="Arial"/>
      <family val="2"/>
    </font>
    <font>
      <u/>
      <sz val="11"/>
      <color theme="10"/>
      <name val="Arial"/>
      <family val="2"/>
    </font>
    <font>
      <sz val="7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0" fontId="15" fillId="0" borderId="0" applyNumberFormat="0" applyFill="0" applyBorder="0" applyAlignment="0" applyProtection="0"/>
  </cellStyleXfs>
  <cellXfs count="63">
    <xf numFmtId="0" fontId="0" fillId="0" borderId="0" xfId="0"/>
    <xf numFmtId="0" fontId="6" fillId="2" borderId="12" xfId="0" applyFont="1" applyFill="1" applyBorder="1" applyAlignment="1" applyProtection="1">
      <alignment vertical="center" wrapText="1"/>
      <protection locked="0"/>
    </xf>
    <xf numFmtId="0" fontId="6" fillId="2" borderId="8" xfId="0" applyFont="1" applyFill="1" applyBorder="1" applyAlignment="1" applyProtection="1">
      <alignment vertical="center" wrapText="1"/>
      <protection locked="0"/>
    </xf>
    <xf numFmtId="164" fontId="6" fillId="2" borderId="8" xfId="0" applyNumberFormat="1" applyFont="1" applyFill="1" applyBorder="1" applyAlignment="1" applyProtection="1">
      <alignment vertical="center" wrapText="1"/>
      <protection locked="0"/>
    </xf>
    <xf numFmtId="0" fontId="6" fillId="2" borderId="9" xfId="0" applyFont="1" applyFill="1" applyBorder="1" applyAlignment="1" applyProtection="1">
      <alignment vertical="center" wrapText="1"/>
      <protection locked="0"/>
    </xf>
    <xf numFmtId="0" fontId="6" fillId="2" borderId="14" xfId="0" applyFont="1" applyFill="1" applyBorder="1" applyAlignment="1" applyProtection="1">
      <alignment vertical="center" wrapText="1"/>
      <protection locked="0"/>
    </xf>
    <xf numFmtId="0" fontId="6" fillId="2" borderId="15" xfId="0" applyFont="1" applyFill="1" applyBorder="1" applyAlignment="1" applyProtection="1">
      <alignment vertical="center" wrapText="1"/>
      <protection locked="0"/>
    </xf>
    <xf numFmtId="164" fontId="6" fillId="2" borderId="15" xfId="0" applyNumberFormat="1" applyFont="1" applyFill="1" applyBorder="1" applyAlignment="1" applyProtection="1">
      <alignment vertical="center" wrapText="1"/>
      <protection locked="0"/>
    </xf>
    <xf numFmtId="0" fontId="6" fillId="2" borderId="16" xfId="0" applyFont="1" applyFill="1" applyBorder="1" applyAlignment="1" applyProtection="1">
      <alignment vertical="center" wrapText="1"/>
      <protection locked="0"/>
    </xf>
    <xf numFmtId="0" fontId="0" fillId="0" borderId="0" xfId="0" applyProtection="1"/>
    <xf numFmtId="0" fontId="2" fillId="0" borderId="0" xfId="0" applyFont="1" applyAlignment="1" applyProtection="1">
      <alignment vertical="center"/>
    </xf>
    <xf numFmtId="0" fontId="2" fillId="0" borderId="0" xfId="0" applyFont="1" applyAlignment="1" applyProtection="1">
      <alignment horizontal="right" vertical="center"/>
    </xf>
    <xf numFmtId="164" fontId="3" fillId="0" borderId="0" xfId="0" applyNumberFormat="1" applyFont="1" applyProtection="1"/>
    <xf numFmtId="0" fontId="3" fillId="0" borderId="0" xfId="0" applyFont="1" applyProtection="1"/>
    <xf numFmtId="0" fontId="4" fillId="0" borderId="0" xfId="0" applyFont="1" applyProtection="1"/>
    <xf numFmtId="49" fontId="5" fillId="0" borderId="0" xfId="0" applyNumberFormat="1" applyFont="1" applyFill="1" applyBorder="1" applyAlignment="1" applyProtection="1">
      <alignment horizontal="right"/>
    </xf>
    <xf numFmtId="0" fontId="6" fillId="0" borderId="2" xfId="0" applyFont="1" applyBorder="1" applyAlignment="1" applyProtection="1">
      <alignment vertical="center" wrapText="1"/>
    </xf>
    <xf numFmtId="0" fontId="6" fillId="0" borderId="3" xfId="0" applyFont="1" applyBorder="1" applyAlignment="1" applyProtection="1">
      <alignment horizontal="center" vertical="center" wrapText="1"/>
    </xf>
    <xf numFmtId="0" fontId="7" fillId="0" borderId="8" xfId="0" applyFont="1" applyBorder="1" applyAlignment="1" applyProtection="1">
      <alignment vertical="center" wrapText="1"/>
    </xf>
    <xf numFmtId="0" fontId="6" fillId="0" borderId="8" xfId="0" applyFont="1" applyBorder="1" applyAlignment="1" applyProtection="1">
      <alignment vertical="center" wrapText="1"/>
    </xf>
    <xf numFmtId="0" fontId="6" fillId="0" borderId="9" xfId="0" applyFont="1" applyBorder="1" applyAlignment="1" applyProtection="1">
      <alignment vertical="center" wrapText="1"/>
    </xf>
    <xf numFmtId="0" fontId="7" fillId="0" borderId="10" xfId="0" applyFont="1" applyBorder="1" applyAlignment="1" applyProtection="1">
      <alignment horizontal="center" vertical="center" wrapText="1"/>
    </xf>
    <xf numFmtId="0" fontId="7" fillId="0" borderId="8" xfId="0" applyFont="1" applyBorder="1" applyAlignment="1" applyProtection="1">
      <alignment horizontal="center" vertical="center" wrapText="1"/>
    </xf>
    <xf numFmtId="0" fontId="7" fillId="0" borderId="11" xfId="0" applyFont="1" applyBorder="1" applyAlignment="1" applyProtection="1">
      <alignment horizontal="center" vertical="center" wrapText="1"/>
    </xf>
    <xf numFmtId="164" fontId="6" fillId="3" borderId="8" xfId="0" applyNumberFormat="1" applyFont="1" applyFill="1" applyBorder="1" applyAlignment="1" applyProtection="1">
      <alignment vertical="center" wrapText="1"/>
    </xf>
    <xf numFmtId="0" fontId="6" fillId="4" borderId="13" xfId="0" applyFont="1" applyFill="1" applyBorder="1" applyAlignment="1" applyProtection="1">
      <alignment vertical="center" wrapText="1"/>
    </xf>
    <xf numFmtId="164" fontId="3" fillId="0" borderId="0" xfId="0" applyNumberFormat="1" applyFont="1" applyAlignment="1" applyProtection="1">
      <alignment vertical="center" wrapText="1"/>
    </xf>
    <xf numFmtId="164" fontId="6" fillId="3" borderId="15" xfId="0" applyNumberFormat="1" applyFont="1" applyFill="1" applyBorder="1" applyAlignment="1" applyProtection="1">
      <alignment vertical="center" wrapText="1"/>
    </xf>
    <xf numFmtId="0" fontId="6" fillId="4" borderId="17" xfId="0" applyFont="1" applyFill="1" applyBorder="1" applyAlignment="1" applyProtection="1">
      <alignment vertical="center" wrapText="1"/>
    </xf>
    <xf numFmtId="0" fontId="8" fillId="0" borderId="0" xfId="0" applyFont="1" applyProtection="1"/>
    <xf numFmtId="164" fontId="6" fillId="3" borderId="19" xfId="0" applyNumberFormat="1" applyFont="1" applyFill="1" applyBorder="1" applyAlignment="1" applyProtection="1">
      <alignment vertical="center" wrapText="1"/>
    </xf>
    <xf numFmtId="0" fontId="8" fillId="0" borderId="0" xfId="0" applyFont="1" applyBorder="1" applyProtection="1"/>
    <xf numFmtId="164" fontId="6" fillId="0" borderId="0" xfId="0" applyNumberFormat="1" applyFont="1" applyAlignment="1" applyProtection="1">
      <alignment vertical="center" wrapText="1"/>
    </xf>
    <xf numFmtId="0" fontId="6" fillId="0" borderId="0" xfId="0" applyFont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 indent="1"/>
    </xf>
    <xf numFmtId="0" fontId="0" fillId="2" borderId="0" xfId="0" applyFill="1" applyProtection="1"/>
    <xf numFmtId="0" fontId="7" fillId="0" borderId="12" xfId="0" applyFont="1" applyBorder="1" applyAlignment="1" applyProtection="1">
      <alignment vertical="center" wrapText="1"/>
    </xf>
    <xf numFmtId="3" fontId="3" fillId="0" borderId="0" xfId="0" applyNumberFormat="1" applyFont="1" applyProtection="1"/>
    <xf numFmtId="164" fontId="3" fillId="0" borderId="0" xfId="0" applyNumberFormat="1" applyFont="1" applyFill="1" applyProtection="1"/>
    <xf numFmtId="166" fontId="3" fillId="0" borderId="0" xfId="0" applyNumberFormat="1" applyFont="1" applyProtection="1"/>
    <xf numFmtId="3" fontId="3" fillId="2" borderId="0" xfId="0" applyNumberFormat="1" applyFont="1" applyFill="1" applyProtection="1">
      <protection locked="0"/>
    </xf>
    <xf numFmtId="166" fontId="3" fillId="2" borderId="0" xfId="0" applyNumberFormat="1" applyFont="1" applyFill="1" applyProtection="1">
      <protection locked="0"/>
    </xf>
    <xf numFmtId="167" fontId="3" fillId="2" borderId="0" xfId="0" applyNumberFormat="1" applyFont="1" applyFill="1" applyProtection="1">
      <protection locked="0"/>
    </xf>
    <xf numFmtId="0" fontId="15" fillId="0" borderId="0" xfId="1" applyProtection="1"/>
    <xf numFmtId="0" fontId="12" fillId="0" borderId="0" xfId="0" applyFont="1" applyAlignment="1" applyProtection="1">
      <alignment horizontal="left"/>
    </xf>
    <xf numFmtId="4" fontId="6" fillId="3" borderId="19" xfId="0" applyNumberFormat="1" applyFont="1" applyFill="1" applyBorder="1" applyAlignment="1" applyProtection="1">
      <alignment vertical="center" wrapText="1"/>
    </xf>
    <xf numFmtId="4" fontId="6" fillId="0" borderId="20" xfId="0" applyNumberFormat="1" applyFont="1" applyBorder="1" applyAlignment="1" applyProtection="1">
      <alignment vertical="center" wrapText="1"/>
    </xf>
    <xf numFmtId="4" fontId="6" fillId="0" borderId="21" xfId="0" applyNumberFormat="1" applyFont="1" applyBorder="1" applyAlignment="1" applyProtection="1">
      <alignment vertical="center" wrapText="1"/>
    </xf>
    <xf numFmtId="0" fontId="9" fillId="0" borderId="0" xfId="0" applyFont="1" applyAlignment="1" applyProtection="1">
      <alignment horizontal="center"/>
    </xf>
    <xf numFmtId="0" fontId="9" fillId="0" borderId="18" xfId="0" applyFont="1" applyBorder="1" applyAlignment="1" applyProtection="1">
      <alignment horizontal="left" vertical="center"/>
    </xf>
    <xf numFmtId="164" fontId="6" fillId="0" borderId="20" xfId="0" applyNumberFormat="1" applyFont="1" applyBorder="1" applyAlignment="1" applyProtection="1">
      <alignment vertical="center" wrapText="1"/>
    </xf>
    <xf numFmtId="164" fontId="6" fillId="0" borderId="21" xfId="0" applyNumberFormat="1" applyFont="1" applyBorder="1" applyAlignment="1" applyProtection="1">
      <alignment vertical="center" wrapText="1"/>
    </xf>
    <xf numFmtId="0" fontId="16" fillId="0" borderId="0" xfId="0" applyFont="1" applyAlignment="1" applyProtection="1">
      <alignment vertical="center"/>
    </xf>
    <xf numFmtId="9" fontId="16" fillId="0" borderId="0" xfId="0" applyNumberFormat="1" applyFont="1" applyBorder="1" applyAlignment="1" applyProtection="1">
      <alignment vertical="center"/>
    </xf>
    <xf numFmtId="0" fontId="1" fillId="0" borderId="0" xfId="0" applyFont="1" applyAlignment="1" applyProtection="1">
      <alignment horizontal="left" vertical="center"/>
    </xf>
    <xf numFmtId="14" fontId="0" fillId="2" borderId="1" xfId="0" applyNumberFormat="1" applyFill="1" applyBorder="1" applyAlignment="1" applyProtection="1">
      <alignment horizontal="left"/>
      <protection locked="0"/>
    </xf>
    <xf numFmtId="49" fontId="5" fillId="2" borderId="1" xfId="0" applyNumberFormat="1" applyFont="1" applyFill="1" applyBorder="1" applyAlignment="1" applyProtection="1">
      <alignment horizontal="left"/>
      <protection locked="0"/>
    </xf>
    <xf numFmtId="165" fontId="4" fillId="2" borderId="1" xfId="0" applyNumberFormat="1" applyFont="1" applyFill="1" applyBorder="1" applyAlignment="1" applyProtection="1">
      <alignment horizontal="center"/>
      <protection locked="0"/>
    </xf>
    <xf numFmtId="0" fontId="6" fillId="0" borderId="4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6" xfId="0" applyFont="1" applyBorder="1" applyAlignment="1" applyProtection="1">
      <alignment horizontal="center" vertical="center" wrapText="1"/>
    </xf>
    <xf numFmtId="0" fontId="6" fillId="0" borderId="7" xfId="0" applyFont="1" applyBorder="1" applyAlignment="1" applyProtection="1">
      <alignment horizontal="center" vertical="center" wrapText="1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laudia.kloss@lwk.nrw.de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6"/>
  <sheetViews>
    <sheetView tabSelected="1" workbookViewId="0">
      <selection activeCell="H1" sqref="H1:I1"/>
    </sheetView>
  </sheetViews>
  <sheetFormatPr baseColWidth="10" defaultRowHeight="14.25" x14ac:dyDescent="0.2"/>
  <cols>
    <col min="1" max="1" width="3.375" style="9" customWidth="1"/>
    <col min="2" max="2" width="30.625" style="9" customWidth="1"/>
    <col min="3" max="3" width="8.625" style="9" customWidth="1"/>
    <col min="4" max="4" width="8.875" style="9" customWidth="1"/>
    <col min="5" max="5" width="10.625" style="9" customWidth="1"/>
    <col min="6" max="6" width="9.125" style="9" customWidth="1"/>
    <col min="7" max="7" width="9.875" style="9" customWidth="1"/>
    <col min="8" max="8" width="12" style="9" bestFit="1" customWidth="1"/>
    <col min="9" max="9" width="13.375" style="9" bestFit="1" customWidth="1"/>
    <col min="10" max="10" width="5.75" style="12" hidden="1" customWidth="1"/>
    <col min="11" max="11" width="6.5" style="12" hidden="1" customWidth="1"/>
    <col min="12" max="13" width="5.75" style="12" hidden="1" customWidth="1"/>
    <col min="14" max="15" width="11" style="13" hidden="1" customWidth="1"/>
    <col min="16" max="16" width="11" style="13" customWidth="1"/>
    <col min="17" max="17" width="8" style="9" bestFit="1" customWidth="1"/>
    <col min="18" max="18" width="3.625" style="9" customWidth="1"/>
    <col min="19" max="19" width="2" style="9" bestFit="1" customWidth="1"/>
    <col min="20" max="20" width="6.375" style="9" bestFit="1" customWidth="1"/>
    <col min="21" max="21" width="2.875" style="9" bestFit="1" customWidth="1"/>
    <col min="22" max="22" width="9.125" style="9" customWidth="1"/>
    <col min="23" max="16384" width="11" style="9"/>
  </cols>
  <sheetData>
    <row r="1" spans="1:23" ht="18" x14ac:dyDescent="0.2">
      <c r="A1" s="55" t="s">
        <v>0</v>
      </c>
      <c r="B1" s="55"/>
      <c r="D1" s="10"/>
      <c r="G1" s="11" t="s">
        <v>1</v>
      </c>
      <c r="H1" s="56"/>
      <c r="I1" s="56"/>
      <c r="Q1" s="36"/>
      <c r="R1" s="9" t="s">
        <v>21</v>
      </c>
    </row>
    <row r="2" spans="1:23" x14ac:dyDescent="0.2"/>
    <row r="3" spans="1:23" s="14" customFormat="1" ht="14.25" customHeight="1" x14ac:dyDescent="0.2">
      <c r="B3" s="15" t="s">
        <v>2</v>
      </c>
      <c r="C3" s="57"/>
      <c r="D3" s="57"/>
      <c r="E3" s="57"/>
      <c r="G3" s="15" t="s">
        <v>3</v>
      </c>
      <c r="H3" s="58"/>
      <c r="I3" s="58"/>
      <c r="J3" s="12"/>
      <c r="K3" s="12"/>
      <c r="L3" s="12"/>
      <c r="M3" s="12"/>
      <c r="N3" s="13"/>
      <c r="O3" s="13"/>
      <c r="P3" s="13"/>
    </row>
    <row r="4" spans="1:23" ht="15" thickBot="1" x14ac:dyDescent="0.25"/>
    <row r="5" spans="1:23" ht="27" customHeight="1" x14ac:dyDescent="0.2">
      <c r="A5" s="16"/>
      <c r="B5" s="17" t="s">
        <v>4</v>
      </c>
      <c r="C5" s="59" t="s">
        <v>5</v>
      </c>
      <c r="D5" s="60"/>
      <c r="E5" s="59" t="s">
        <v>6</v>
      </c>
      <c r="F5" s="61"/>
      <c r="G5" s="60"/>
      <c r="H5" s="59" t="s">
        <v>7</v>
      </c>
      <c r="I5" s="62"/>
      <c r="N5" s="13" t="s">
        <v>8</v>
      </c>
      <c r="Q5" s="45" t="s">
        <v>29</v>
      </c>
      <c r="W5" s="44" t="s">
        <v>28</v>
      </c>
    </row>
    <row r="6" spans="1:23" ht="33.75" x14ac:dyDescent="0.2">
      <c r="A6" s="37" t="s">
        <v>9</v>
      </c>
      <c r="B6" s="18" t="s">
        <v>10</v>
      </c>
      <c r="C6" s="19" t="s">
        <v>11</v>
      </c>
      <c r="D6" s="20" t="s">
        <v>12</v>
      </c>
      <c r="E6" s="21" t="s">
        <v>13</v>
      </c>
      <c r="F6" s="21" t="s">
        <v>14</v>
      </c>
      <c r="G6" s="21" t="s">
        <v>15</v>
      </c>
      <c r="H6" s="22" t="s">
        <v>16</v>
      </c>
      <c r="I6" s="23" t="s">
        <v>17</v>
      </c>
      <c r="N6" s="13" t="s">
        <v>18</v>
      </c>
      <c r="O6" s="13" t="s">
        <v>19</v>
      </c>
      <c r="Q6" s="13" t="s">
        <v>26</v>
      </c>
      <c r="R6" s="13"/>
      <c r="S6" s="13"/>
      <c r="T6" s="13"/>
      <c r="U6" s="13"/>
    </row>
    <row r="7" spans="1:23" x14ac:dyDescent="0.2">
      <c r="A7" s="1"/>
      <c r="B7" s="2"/>
      <c r="C7" s="3"/>
      <c r="D7" s="24"/>
      <c r="E7" s="2"/>
      <c r="F7" s="2"/>
      <c r="G7" s="2"/>
      <c r="H7" s="4"/>
      <c r="I7" s="25"/>
      <c r="J7" s="26" t="str">
        <f>IF(AND(H7="Modul 1",C7&gt;=0.1),C7,"")</f>
        <v/>
      </c>
      <c r="K7" s="12" t="str">
        <f>IF(AND(H7="Modul 2",C7&gt;=0.05),C7,"")</f>
        <v/>
      </c>
      <c r="L7" s="26" t="str">
        <f>IF(AND(I7="Modul 1",D7&gt;=0.1),D7,"")</f>
        <v/>
      </c>
      <c r="M7" s="26" t="str">
        <f>IF(AND(I7="Modul 2",D7&gt;=0.05),D7,"")</f>
        <v/>
      </c>
      <c r="N7" s="13" t="str">
        <f>IF(AND(H7="Modul 1",C7&lt;0.1)," nicht erreicht","erreicht")</f>
        <v>erreicht</v>
      </c>
      <c r="O7" s="13" t="str">
        <f>IF(AND(H7="Modul 2",C7&lt;0.05),"Mindestgröße nicht erreicht","erreicht")</f>
        <v>erreicht</v>
      </c>
      <c r="Q7" s="38">
        <v>1</v>
      </c>
      <c r="R7" s="13" t="s">
        <v>23</v>
      </c>
      <c r="S7" s="13" t="s">
        <v>24</v>
      </c>
      <c r="T7" s="12">
        <v>1E-4</v>
      </c>
      <c r="U7" s="13" t="s">
        <v>25</v>
      </c>
    </row>
    <row r="8" spans="1:23" x14ac:dyDescent="0.2">
      <c r="A8" s="1" t="str">
        <f>IF($A$7&gt;0,A7+1,"")</f>
        <v/>
      </c>
      <c r="B8" s="2"/>
      <c r="C8" s="3"/>
      <c r="D8" s="24"/>
      <c r="E8" s="2"/>
      <c r="F8" s="2"/>
      <c r="G8" s="2"/>
      <c r="H8" s="4"/>
      <c r="I8" s="25"/>
      <c r="J8" s="26" t="str">
        <f t="shared" ref="J8:J30" si="0">IF(AND(H8="Modul 1",C8&gt;=0.1),C8,"")</f>
        <v/>
      </c>
      <c r="K8" s="12" t="str">
        <f t="shared" ref="K8:K30" si="1">IF(AND(H8="Modul 2",C8&gt;=0.05),C8,"")</f>
        <v/>
      </c>
      <c r="L8" s="26" t="str">
        <f t="shared" ref="L8:L30" si="2">IF(AND(I8="Modul 1",D8&gt;=0.1),D8,"")</f>
        <v/>
      </c>
      <c r="M8" s="26" t="str">
        <f t="shared" ref="M8:M30" si="3">IF(AND(I8="Modul 2",D8&gt;=0.05),D8,"")</f>
        <v/>
      </c>
      <c r="N8" s="13" t="str">
        <f t="shared" ref="N8:N30" si="4">IF(AND(H8="Modul 1",C8&lt;0.1)," nicht erreicht","erreicht")</f>
        <v>erreicht</v>
      </c>
      <c r="O8" s="13" t="str">
        <f t="shared" ref="O8:O30" si="5">IF(AND(H8="Modul 2",C8&lt;0.05),"Mindestgröße nicht erreicht","erreicht")</f>
        <v>erreicht</v>
      </c>
      <c r="Q8" s="41">
        <v>10000</v>
      </c>
      <c r="R8" s="13" t="s">
        <v>23</v>
      </c>
      <c r="S8" s="13" t="s">
        <v>24</v>
      </c>
      <c r="T8" s="39">
        <f>ROUND((Q8/10000),4)</f>
        <v>1</v>
      </c>
      <c r="U8" s="13" t="s">
        <v>25</v>
      </c>
    </row>
    <row r="9" spans="1:23" x14ac:dyDescent="0.2">
      <c r="A9" s="1" t="str">
        <f t="shared" ref="A9:A30" si="6">IF($A$7&gt;0,A8+1,"")</f>
        <v/>
      </c>
      <c r="B9" s="2"/>
      <c r="C9" s="3"/>
      <c r="D9" s="24"/>
      <c r="E9" s="2"/>
      <c r="F9" s="2"/>
      <c r="G9" s="2"/>
      <c r="H9" s="4"/>
      <c r="I9" s="25"/>
      <c r="J9" s="26" t="str">
        <f t="shared" si="0"/>
        <v/>
      </c>
      <c r="K9" s="12" t="str">
        <f t="shared" si="1"/>
        <v/>
      </c>
      <c r="L9" s="26" t="str">
        <f t="shared" si="2"/>
        <v/>
      </c>
      <c r="M9" s="26" t="str">
        <f t="shared" si="3"/>
        <v/>
      </c>
      <c r="N9" s="13" t="str">
        <f t="shared" si="4"/>
        <v>erreicht</v>
      </c>
      <c r="O9" s="13" t="str">
        <f t="shared" si="5"/>
        <v>erreicht</v>
      </c>
    </row>
    <row r="10" spans="1:23" x14ac:dyDescent="0.2">
      <c r="A10" s="1" t="str">
        <f t="shared" si="6"/>
        <v/>
      </c>
      <c r="B10" s="2"/>
      <c r="C10" s="3"/>
      <c r="D10" s="24"/>
      <c r="E10" s="2"/>
      <c r="F10" s="2"/>
      <c r="G10" s="2"/>
      <c r="H10" s="4"/>
      <c r="I10" s="25"/>
      <c r="J10" s="26" t="str">
        <f t="shared" si="0"/>
        <v/>
      </c>
      <c r="K10" s="12" t="str">
        <f t="shared" si="1"/>
        <v/>
      </c>
      <c r="L10" s="26" t="str">
        <f t="shared" si="2"/>
        <v/>
      </c>
      <c r="M10" s="26" t="str">
        <f t="shared" si="3"/>
        <v/>
      </c>
      <c r="N10" s="13" t="str">
        <f t="shared" si="4"/>
        <v>erreicht</v>
      </c>
      <c r="O10" s="13" t="str">
        <f t="shared" si="5"/>
        <v>erreicht</v>
      </c>
      <c r="Q10" s="40">
        <v>1</v>
      </c>
      <c r="R10" s="13" t="s">
        <v>27</v>
      </c>
      <c r="S10" s="13" t="s">
        <v>24</v>
      </c>
      <c r="T10" s="12">
        <v>100</v>
      </c>
      <c r="U10" s="13" t="s">
        <v>25</v>
      </c>
    </row>
    <row r="11" spans="1:23" x14ac:dyDescent="0.2">
      <c r="A11" s="1" t="str">
        <f t="shared" si="6"/>
        <v/>
      </c>
      <c r="B11" s="2"/>
      <c r="C11" s="3"/>
      <c r="D11" s="24"/>
      <c r="E11" s="2"/>
      <c r="F11" s="2"/>
      <c r="G11" s="2"/>
      <c r="H11" s="4"/>
      <c r="I11" s="25"/>
      <c r="J11" s="26" t="str">
        <f t="shared" si="0"/>
        <v/>
      </c>
      <c r="K11" s="12" t="str">
        <f t="shared" si="1"/>
        <v/>
      </c>
      <c r="L11" s="26" t="str">
        <f t="shared" si="2"/>
        <v/>
      </c>
      <c r="M11" s="26" t="str">
        <f t="shared" si="3"/>
        <v/>
      </c>
      <c r="N11" s="13" t="str">
        <f t="shared" si="4"/>
        <v>erreicht</v>
      </c>
      <c r="O11" s="13" t="str">
        <f t="shared" si="5"/>
        <v>erreicht</v>
      </c>
      <c r="Q11" s="42">
        <v>0.01</v>
      </c>
      <c r="R11" s="13" t="s">
        <v>27</v>
      </c>
      <c r="S11" s="13" t="s">
        <v>24</v>
      </c>
      <c r="T11" s="12">
        <f>ROUND((Q11*100),4)</f>
        <v>1</v>
      </c>
      <c r="U11" s="13" t="s">
        <v>25</v>
      </c>
    </row>
    <row r="12" spans="1:23" x14ac:dyDescent="0.2">
      <c r="A12" s="1" t="str">
        <f t="shared" si="6"/>
        <v/>
      </c>
      <c r="B12" s="2"/>
      <c r="C12" s="3"/>
      <c r="D12" s="24"/>
      <c r="E12" s="2"/>
      <c r="F12" s="2"/>
      <c r="G12" s="2"/>
      <c r="H12" s="4"/>
      <c r="I12" s="25"/>
      <c r="J12" s="26" t="str">
        <f t="shared" si="0"/>
        <v/>
      </c>
      <c r="K12" s="12" t="str">
        <f t="shared" si="1"/>
        <v/>
      </c>
      <c r="L12" s="26" t="str">
        <f t="shared" si="2"/>
        <v/>
      </c>
      <c r="M12" s="26" t="str">
        <f t="shared" si="3"/>
        <v/>
      </c>
      <c r="N12" s="13" t="str">
        <f t="shared" si="4"/>
        <v>erreicht</v>
      </c>
      <c r="O12" s="13" t="str">
        <f t="shared" si="5"/>
        <v>erreicht</v>
      </c>
    </row>
    <row r="13" spans="1:23" x14ac:dyDescent="0.2">
      <c r="A13" s="1" t="str">
        <f t="shared" si="6"/>
        <v/>
      </c>
      <c r="B13" s="2"/>
      <c r="C13" s="3"/>
      <c r="D13" s="24"/>
      <c r="E13" s="2"/>
      <c r="F13" s="2"/>
      <c r="G13" s="2"/>
      <c r="H13" s="4"/>
      <c r="I13" s="25"/>
      <c r="J13" s="26" t="str">
        <f t="shared" si="0"/>
        <v/>
      </c>
      <c r="K13" s="12" t="str">
        <f t="shared" si="1"/>
        <v/>
      </c>
      <c r="L13" s="26" t="str">
        <f t="shared" si="2"/>
        <v/>
      </c>
      <c r="M13" s="26" t="str">
        <f t="shared" si="3"/>
        <v/>
      </c>
      <c r="N13" s="13" t="str">
        <f t="shared" si="4"/>
        <v>erreicht</v>
      </c>
      <c r="O13" s="13" t="str">
        <f t="shared" si="5"/>
        <v>erreicht</v>
      </c>
      <c r="Q13" s="38">
        <v>1</v>
      </c>
      <c r="R13" s="13" t="s">
        <v>22</v>
      </c>
      <c r="S13" s="13" t="s">
        <v>24</v>
      </c>
      <c r="T13" s="12">
        <v>0.01</v>
      </c>
      <c r="U13" s="13" t="s">
        <v>25</v>
      </c>
    </row>
    <row r="14" spans="1:23" x14ac:dyDescent="0.2">
      <c r="A14" s="1" t="str">
        <f t="shared" si="6"/>
        <v/>
      </c>
      <c r="B14" s="2"/>
      <c r="C14" s="3"/>
      <c r="D14" s="24"/>
      <c r="E14" s="2"/>
      <c r="F14" s="2"/>
      <c r="G14" s="2"/>
      <c r="H14" s="4"/>
      <c r="I14" s="25"/>
      <c r="J14" s="26" t="str">
        <f t="shared" si="0"/>
        <v/>
      </c>
      <c r="K14" s="12" t="str">
        <f t="shared" si="1"/>
        <v/>
      </c>
      <c r="L14" s="26" t="str">
        <f t="shared" si="2"/>
        <v/>
      </c>
      <c r="M14" s="26" t="str">
        <f t="shared" si="3"/>
        <v/>
      </c>
      <c r="N14" s="13" t="str">
        <f t="shared" si="4"/>
        <v>erreicht</v>
      </c>
      <c r="O14" s="13" t="str">
        <f t="shared" si="5"/>
        <v>erreicht</v>
      </c>
      <c r="Q14" s="43">
        <v>100</v>
      </c>
      <c r="R14" s="13" t="s">
        <v>22</v>
      </c>
      <c r="S14" s="13" t="s">
        <v>24</v>
      </c>
      <c r="T14" s="39">
        <f>ROUND((Q14/100),4)</f>
        <v>1</v>
      </c>
      <c r="U14" s="13" t="s">
        <v>25</v>
      </c>
    </row>
    <row r="15" spans="1:23" x14ac:dyDescent="0.2">
      <c r="A15" s="1" t="str">
        <f t="shared" si="6"/>
        <v/>
      </c>
      <c r="B15" s="2"/>
      <c r="C15" s="3"/>
      <c r="D15" s="24"/>
      <c r="E15" s="2"/>
      <c r="F15" s="2"/>
      <c r="G15" s="2"/>
      <c r="H15" s="4"/>
      <c r="I15" s="25"/>
      <c r="J15" s="26" t="str">
        <f t="shared" si="0"/>
        <v/>
      </c>
      <c r="K15" s="12" t="str">
        <f t="shared" si="1"/>
        <v/>
      </c>
      <c r="L15" s="26" t="str">
        <f t="shared" si="2"/>
        <v/>
      </c>
      <c r="M15" s="26" t="str">
        <f t="shared" si="3"/>
        <v/>
      </c>
      <c r="N15" s="13" t="str">
        <f t="shared" si="4"/>
        <v>erreicht</v>
      </c>
      <c r="O15" s="13" t="str">
        <f t="shared" si="5"/>
        <v>erreicht</v>
      </c>
    </row>
    <row r="16" spans="1:23" x14ac:dyDescent="0.2">
      <c r="A16" s="1" t="str">
        <f t="shared" si="6"/>
        <v/>
      </c>
      <c r="B16" s="2"/>
      <c r="C16" s="3"/>
      <c r="D16" s="24"/>
      <c r="E16" s="2"/>
      <c r="F16" s="2"/>
      <c r="G16" s="2"/>
      <c r="H16" s="4"/>
      <c r="I16" s="25"/>
      <c r="J16" s="26" t="str">
        <f t="shared" si="0"/>
        <v/>
      </c>
      <c r="K16" s="12" t="str">
        <f t="shared" si="1"/>
        <v/>
      </c>
      <c r="L16" s="26" t="str">
        <f t="shared" si="2"/>
        <v/>
      </c>
      <c r="M16" s="26" t="str">
        <f t="shared" si="3"/>
        <v/>
      </c>
      <c r="N16" s="13" t="str">
        <f t="shared" si="4"/>
        <v>erreicht</v>
      </c>
      <c r="O16" s="13" t="str">
        <f t="shared" si="5"/>
        <v>erreicht</v>
      </c>
    </row>
    <row r="17" spans="1:15" x14ac:dyDescent="0.2">
      <c r="A17" s="1" t="str">
        <f t="shared" si="6"/>
        <v/>
      </c>
      <c r="B17" s="2"/>
      <c r="C17" s="3"/>
      <c r="D17" s="24"/>
      <c r="E17" s="2"/>
      <c r="F17" s="2"/>
      <c r="G17" s="2"/>
      <c r="H17" s="4"/>
      <c r="I17" s="25"/>
      <c r="J17" s="26" t="str">
        <f t="shared" si="0"/>
        <v/>
      </c>
      <c r="K17" s="12" t="str">
        <f t="shared" si="1"/>
        <v/>
      </c>
      <c r="L17" s="26" t="str">
        <f t="shared" si="2"/>
        <v/>
      </c>
      <c r="M17" s="26" t="str">
        <f t="shared" si="3"/>
        <v/>
      </c>
      <c r="N17" s="13" t="str">
        <f t="shared" si="4"/>
        <v>erreicht</v>
      </c>
      <c r="O17" s="13" t="str">
        <f t="shared" si="5"/>
        <v>erreicht</v>
      </c>
    </row>
    <row r="18" spans="1:15" x14ac:dyDescent="0.2">
      <c r="A18" s="1" t="str">
        <f t="shared" si="6"/>
        <v/>
      </c>
      <c r="B18" s="2"/>
      <c r="C18" s="3"/>
      <c r="D18" s="24"/>
      <c r="E18" s="2"/>
      <c r="F18" s="2"/>
      <c r="G18" s="2"/>
      <c r="H18" s="4"/>
      <c r="I18" s="25"/>
      <c r="J18" s="26" t="str">
        <f t="shared" si="0"/>
        <v/>
      </c>
      <c r="K18" s="12" t="str">
        <f t="shared" si="1"/>
        <v/>
      </c>
      <c r="L18" s="26" t="str">
        <f t="shared" si="2"/>
        <v/>
      </c>
      <c r="M18" s="26" t="str">
        <f t="shared" si="3"/>
        <v/>
      </c>
      <c r="N18" s="13" t="str">
        <f t="shared" si="4"/>
        <v>erreicht</v>
      </c>
      <c r="O18" s="13" t="str">
        <f t="shared" si="5"/>
        <v>erreicht</v>
      </c>
    </row>
    <row r="19" spans="1:15" x14ac:dyDescent="0.2">
      <c r="A19" s="1" t="str">
        <f t="shared" si="6"/>
        <v/>
      </c>
      <c r="B19" s="2"/>
      <c r="C19" s="3"/>
      <c r="D19" s="24"/>
      <c r="E19" s="2"/>
      <c r="F19" s="2"/>
      <c r="G19" s="2"/>
      <c r="H19" s="4"/>
      <c r="I19" s="25"/>
      <c r="J19" s="26" t="str">
        <f t="shared" si="0"/>
        <v/>
      </c>
      <c r="K19" s="12" t="str">
        <f t="shared" si="1"/>
        <v/>
      </c>
      <c r="L19" s="26" t="str">
        <f t="shared" si="2"/>
        <v/>
      </c>
      <c r="M19" s="26" t="str">
        <f t="shared" si="3"/>
        <v/>
      </c>
      <c r="N19" s="13" t="str">
        <f t="shared" si="4"/>
        <v>erreicht</v>
      </c>
      <c r="O19" s="13" t="str">
        <f t="shared" si="5"/>
        <v>erreicht</v>
      </c>
    </row>
    <row r="20" spans="1:15" x14ac:dyDescent="0.2">
      <c r="A20" s="1" t="str">
        <f t="shared" si="6"/>
        <v/>
      </c>
      <c r="B20" s="2"/>
      <c r="C20" s="3"/>
      <c r="D20" s="24"/>
      <c r="E20" s="2"/>
      <c r="F20" s="2"/>
      <c r="G20" s="2"/>
      <c r="H20" s="4"/>
      <c r="I20" s="25"/>
      <c r="J20" s="26" t="str">
        <f t="shared" si="0"/>
        <v/>
      </c>
      <c r="K20" s="12" t="str">
        <f t="shared" si="1"/>
        <v/>
      </c>
      <c r="L20" s="26" t="str">
        <f t="shared" si="2"/>
        <v/>
      </c>
      <c r="M20" s="26" t="str">
        <f t="shared" si="3"/>
        <v/>
      </c>
      <c r="N20" s="13" t="str">
        <f t="shared" si="4"/>
        <v>erreicht</v>
      </c>
      <c r="O20" s="13" t="str">
        <f t="shared" si="5"/>
        <v>erreicht</v>
      </c>
    </row>
    <row r="21" spans="1:15" x14ac:dyDescent="0.2">
      <c r="A21" s="1" t="str">
        <f t="shared" si="6"/>
        <v/>
      </c>
      <c r="B21" s="2"/>
      <c r="C21" s="3"/>
      <c r="D21" s="24"/>
      <c r="E21" s="2"/>
      <c r="F21" s="2"/>
      <c r="G21" s="2"/>
      <c r="H21" s="4"/>
      <c r="I21" s="25"/>
      <c r="J21" s="26" t="str">
        <f t="shared" si="0"/>
        <v/>
      </c>
      <c r="K21" s="12" t="str">
        <f t="shared" si="1"/>
        <v/>
      </c>
      <c r="L21" s="26" t="str">
        <f t="shared" si="2"/>
        <v/>
      </c>
      <c r="M21" s="26" t="str">
        <f t="shared" si="3"/>
        <v/>
      </c>
      <c r="N21" s="13" t="str">
        <f t="shared" si="4"/>
        <v>erreicht</v>
      </c>
      <c r="O21" s="13" t="str">
        <f t="shared" si="5"/>
        <v>erreicht</v>
      </c>
    </row>
    <row r="22" spans="1:15" x14ac:dyDescent="0.2">
      <c r="A22" s="1" t="str">
        <f t="shared" si="6"/>
        <v/>
      </c>
      <c r="B22" s="2"/>
      <c r="C22" s="3"/>
      <c r="D22" s="24"/>
      <c r="E22" s="2"/>
      <c r="F22" s="2"/>
      <c r="G22" s="2"/>
      <c r="H22" s="4"/>
      <c r="I22" s="25"/>
      <c r="J22" s="26" t="str">
        <f t="shared" si="0"/>
        <v/>
      </c>
      <c r="K22" s="12" t="str">
        <f t="shared" si="1"/>
        <v/>
      </c>
      <c r="L22" s="26" t="str">
        <f t="shared" si="2"/>
        <v/>
      </c>
      <c r="M22" s="26" t="str">
        <f t="shared" si="3"/>
        <v/>
      </c>
      <c r="N22" s="13" t="str">
        <f t="shared" si="4"/>
        <v>erreicht</v>
      </c>
      <c r="O22" s="13" t="str">
        <f t="shared" si="5"/>
        <v>erreicht</v>
      </c>
    </row>
    <row r="23" spans="1:15" x14ac:dyDescent="0.2">
      <c r="A23" s="1" t="str">
        <f t="shared" si="6"/>
        <v/>
      </c>
      <c r="B23" s="2"/>
      <c r="C23" s="3"/>
      <c r="D23" s="24"/>
      <c r="E23" s="2"/>
      <c r="F23" s="2"/>
      <c r="G23" s="2"/>
      <c r="H23" s="4"/>
      <c r="I23" s="25"/>
      <c r="J23" s="26" t="str">
        <f t="shared" si="0"/>
        <v/>
      </c>
      <c r="K23" s="12" t="str">
        <f t="shared" si="1"/>
        <v/>
      </c>
      <c r="L23" s="26" t="str">
        <f t="shared" si="2"/>
        <v/>
      </c>
      <c r="M23" s="26" t="str">
        <f t="shared" si="3"/>
        <v/>
      </c>
      <c r="N23" s="13" t="str">
        <f t="shared" si="4"/>
        <v>erreicht</v>
      </c>
      <c r="O23" s="13" t="str">
        <f t="shared" si="5"/>
        <v>erreicht</v>
      </c>
    </row>
    <row r="24" spans="1:15" x14ac:dyDescent="0.2">
      <c r="A24" s="1" t="str">
        <f t="shared" si="6"/>
        <v/>
      </c>
      <c r="B24" s="2"/>
      <c r="C24" s="3"/>
      <c r="D24" s="24"/>
      <c r="E24" s="2"/>
      <c r="F24" s="2"/>
      <c r="G24" s="2"/>
      <c r="H24" s="4"/>
      <c r="I24" s="25"/>
      <c r="J24" s="26" t="str">
        <f t="shared" si="0"/>
        <v/>
      </c>
      <c r="K24" s="12" t="str">
        <f t="shared" si="1"/>
        <v/>
      </c>
      <c r="L24" s="26" t="str">
        <f t="shared" si="2"/>
        <v/>
      </c>
      <c r="M24" s="26" t="str">
        <f t="shared" si="3"/>
        <v/>
      </c>
      <c r="N24" s="13" t="str">
        <f t="shared" si="4"/>
        <v>erreicht</v>
      </c>
      <c r="O24" s="13" t="str">
        <f t="shared" si="5"/>
        <v>erreicht</v>
      </c>
    </row>
    <row r="25" spans="1:15" x14ac:dyDescent="0.2">
      <c r="A25" s="1" t="str">
        <f t="shared" si="6"/>
        <v/>
      </c>
      <c r="B25" s="2"/>
      <c r="C25" s="3"/>
      <c r="D25" s="24"/>
      <c r="E25" s="2"/>
      <c r="F25" s="2"/>
      <c r="G25" s="2"/>
      <c r="H25" s="4"/>
      <c r="I25" s="25"/>
      <c r="J25" s="26" t="str">
        <f t="shared" si="0"/>
        <v/>
      </c>
      <c r="K25" s="12" t="str">
        <f t="shared" si="1"/>
        <v/>
      </c>
      <c r="L25" s="26" t="str">
        <f t="shared" si="2"/>
        <v/>
      </c>
      <c r="M25" s="26" t="str">
        <f t="shared" si="3"/>
        <v/>
      </c>
      <c r="N25" s="13" t="str">
        <f t="shared" si="4"/>
        <v>erreicht</v>
      </c>
      <c r="O25" s="13" t="str">
        <f t="shared" si="5"/>
        <v>erreicht</v>
      </c>
    </row>
    <row r="26" spans="1:15" x14ac:dyDescent="0.2">
      <c r="A26" s="1" t="str">
        <f t="shared" si="6"/>
        <v/>
      </c>
      <c r="B26" s="2"/>
      <c r="C26" s="3"/>
      <c r="D26" s="24"/>
      <c r="E26" s="2"/>
      <c r="F26" s="2"/>
      <c r="G26" s="2"/>
      <c r="H26" s="4"/>
      <c r="I26" s="25"/>
      <c r="J26" s="26" t="str">
        <f t="shared" si="0"/>
        <v/>
      </c>
      <c r="K26" s="12" t="str">
        <f t="shared" si="1"/>
        <v/>
      </c>
      <c r="L26" s="26" t="str">
        <f t="shared" si="2"/>
        <v/>
      </c>
      <c r="M26" s="26" t="str">
        <f t="shared" si="3"/>
        <v/>
      </c>
      <c r="N26" s="13" t="str">
        <f t="shared" si="4"/>
        <v>erreicht</v>
      </c>
      <c r="O26" s="13" t="str">
        <f t="shared" si="5"/>
        <v>erreicht</v>
      </c>
    </row>
    <row r="27" spans="1:15" x14ac:dyDescent="0.2">
      <c r="A27" s="1" t="str">
        <f t="shared" si="6"/>
        <v/>
      </c>
      <c r="B27" s="2"/>
      <c r="C27" s="3"/>
      <c r="D27" s="24"/>
      <c r="E27" s="2"/>
      <c r="F27" s="2"/>
      <c r="G27" s="2"/>
      <c r="H27" s="4"/>
      <c r="I27" s="25"/>
      <c r="J27" s="26" t="str">
        <f t="shared" si="0"/>
        <v/>
      </c>
      <c r="K27" s="12" t="str">
        <f t="shared" si="1"/>
        <v/>
      </c>
      <c r="L27" s="26" t="str">
        <f t="shared" si="2"/>
        <v/>
      </c>
      <c r="M27" s="26" t="str">
        <f t="shared" si="3"/>
        <v/>
      </c>
      <c r="N27" s="13" t="str">
        <f t="shared" si="4"/>
        <v>erreicht</v>
      </c>
      <c r="O27" s="13" t="str">
        <f t="shared" si="5"/>
        <v>erreicht</v>
      </c>
    </row>
    <row r="28" spans="1:15" x14ac:dyDescent="0.2">
      <c r="A28" s="1" t="str">
        <f t="shared" si="6"/>
        <v/>
      </c>
      <c r="B28" s="2"/>
      <c r="C28" s="3"/>
      <c r="D28" s="24"/>
      <c r="E28" s="2"/>
      <c r="F28" s="2"/>
      <c r="G28" s="2"/>
      <c r="H28" s="4"/>
      <c r="I28" s="25"/>
      <c r="J28" s="26" t="str">
        <f t="shared" si="0"/>
        <v/>
      </c>
      <c r="K28" s="12" t="str">
        <f t="shared" si="1"/>
        <v/>
      </c>
      <c r="L28" s="26" t="str">
        <f t="shared" si="2"/>
        <v/>
      </c>
      <c r="M28" s="26" t="str">
        <f t="shared" si="3"/>
        <v/>
      </c>
      <c r="N28" s="13" t="str">
        <f t="shared" si="4"/>
        <v>erreicht</v>
      </c>
      <c r="O28" s="13" t="str">
        <f t="shared" si="5"/>
        <v>erreicht</v>
      </c>
    </row>
    <row r="29" spans="1:15" x14ac:dyDescent="0.2">
      <c r="A29" s="1" t="str">
        <f t="shared" si="6"/>
        <v/>
      </c>
      <c r="B29" s="2"/>
      <c r="C29" s="3"/>
      <c r="D29" s="24"/>
      <c r="E29" s="2"/>
      <c r="F29" s="2"/>
      <c r="G29" s="2"/>
      <c r="H29" s="4"/>
      <c r="I29" s="25"/>
      <c r="J29" s="26" t="str">
        <f t="shared" si="0"/>
        <v/>
      </c>
      <c r="K29" s="12" t="str">
        <f t="shared" si="1"/>
        <v/>
      </c>
      <c r="L29" s="26" t="str">
        <f t="shared" si="2"/>
        <v/>
      </c>
      <c r="M29" s="26" t="str">
        <f t="shared" si="3"/>
        <v/>
      </c>
      <c r="N29" s="13" t="str">
        <f t="shared" si="4"/>
        <v>erreicht</v>
      </c>
      <c r="O29" s="13" t="str">
        <f t="shared" si="5"/>
        <v>erreicht</v>
      </c>
    </row>
    <row r="30" spans="1:15" ht="15" thickBot="1" x14ac:dyDescent="0.25">
      <c r="A30" s="5" t="str">
        <f t="shared" si="6"/>
        <v/>
      </c>
      <c r="B30" s="6"/>
      <c r="C30" s="7"/>
      <c r="D30" s="27"/>
      <c r="E30" s="6"/>
      <c r="F30" s="6"/>
      <c r="G30" s="6"/>
      <c r="H30" s="8"/>
      <c r="I30" s="28"/>
      <c r="J30" s="26" t="str">
        <f t="shared" si="0"/>
        <v/>
      </c>
      <c r="K30" s="12" t="str">
        <f t="shared" si="1"/>
        <v/>
      </c>
      <c r="L30" s="26" t="str">
        <f t="shared" si="2"/>
        <v/>
      </c>
      <c r="M30" s="26" t="str">
        <f t="shared" si="3"/>
        <v/>
      </c>
      <c r="N30" s="13" t="str">
        <f t="shared" si="4"/>
        <v>erreicht</v>
      </c>
      <c r="O30" s="13" t="str">
        <f t="shared" si="5"/>
        <v>erreicht</v>
      </c>
    </row>
    <row r="31" spans="1:15" ht="12.75" customHeight="1" thickBot="1" x14ac:dyDescent="0.25">
      <c r="A31" s="29"/>
      <c r="C31" s="51">
        <f>SUM(J7:J30)</f>
        <v>0</v>
      </c>
      <c r="D31" s="30">
        <f>SUM(L7:L30)</f>
        <v>0</v>
      </c>
      <c r="E31" s="50" t="s">
        <v>30</v>
      </c>
      <c r="F31" s="29"/>
      <c r="G31" s="31"/>
      <c r="H31" s="47">
        <f>ROUNDDOWN((C31*900),2)</f>
        <v>0</v>
      </c>
      <c r="I31" s="46">
        <f>ROUNDDOWN((D31*900),2)</f>
        <v>0</v>
      </c>
      <c r="J31" s="32"/>
      <c r="L31" s="32"/>
      <c r="M31" s="32"/>
    </row>
    <row r="32" spans="1:15" ht="12.75" customHeight="1" thickTop="1" thickBot="1" x14ac:dyDescent="0.25">
      <c r="A32" s="54" t="str">
        <f>IF(C33&gt;0,ROUNDUP((C32/C33),2),"")</f>
        <v/>
      </c>
      <c r="B32" s="53" t="str">
        <f>IF(AND(C33&gt;0,A32&gt;20%),"Anteil Modul 2 an Gesamtfläche zu hoch! Maximal 20%","Anteil Modul 2 an Gesamtfläche")</f>
        <v>Anteil Modul 2 an Gesamtfläche</v>
      </c>
      <c r="C32" s="52">
        <f>SUM(K7:K30)</f>
        <v>0</v>
      </c>
      <c r="D32" s="30">
        <f>SUM(M7:M30)</f>
        <v>0</v>
      </c>
      <c r="E32" s="50" t="s">
        <v>31</v>
      </c>
      <c r="G32" s="34"/>
      <c r="H32" s="48">
        <f>ROUNDDOWN((C32*900),2)</f>
        <v>0</v>
      </c>
      <c r="I32" s="46">
        <f>ROUNDDOWN((D32*900),2)</f>
        <v>0</v>
      </c>
      <c r="J32" s="32"/>
      <c r="L32" s="32"/>
      <c r="M32" s="32"/>
    </row>
    <row r="33" spans="1:13" s="13" customFormat="1" ht="12.75" customHeight="1" thickTop="1" thickBot="1" x14ac:dyDescent="0.25">
      <c r="B33" s="33"/>
      <c r="C33" s="52">
        <f>SUM(C31:C32)</f>
        <v>0</v>
      </c>
      <c r="D33" s="30">
        <f>SUM(D31:D32)</f>
        <v>0</v>
      </c>
      <c r="E33" s="50" t="s">
        <v>32</v>
      </c>
      <c r="G33" s="33"/>
      <c r="H33" s="48">
        <f>SUM(H31:H32)</f>
        <v>0</v>
      </c>
      <c r="I33" s="46">
        <f>SUM(I31:I32)</f>
        <v>0</v>
      </c>
      <c r="J33" s="32"/>
      <c r="K33" s="12"/>
      <c r="L33" s="32"/>
      <c r="M33" s="32"/>
    </row>
    <row r="34" spans="1:13" s="13" customFormat="1" ht="15" thickTop="1" x14ac:dyDescent="0.2">
      <c r="A34" s="13" t="s">
        <v>20</v>
      </c>
      <c r="B34" s="9"/>
      <c r="C34" s="9"/>
      <c r="D34" s="9"/>
      <c r="E34" s="9"/>
      <c r="F34" s="9"/>
      <c r="G34" s="9"/>
      <c r="H34" s="49" t="s">
        <v>33</v>
      </c>
      <c r="I34" s="49" t="s">
        <v>34</v>
      </c>
      <c r="J34" s="12"/>
      <c r="K34" s="12"/>
      <c r="L34" s="12"/>
      <c r="M34" s="12"/>
    </row>
    <row r="36" spans="1:13" s="13" customFormat="1" ht="16.5" x14ac:dyDescent="0.2">
      <c r="A36" s="9"/>
      <c r="C36" s="9"/>
      <c r="D36" s="9"/>
      <c r="E36" s="9"/>
      <c r="F36" s="35"/>
      <c r="G36" s="9"/>
      <c r="H36" s="9"/>
      <c r="I36" s="9"/>
      <c r="J36" s="12"/>
      <c r="K36" s="12"/>
      <c r="L36" s="12"/>
      <c r="M36" s="12"/>
    </row>
  </sheetData>
  <sheetProtection algorithmName="SHA-512" hashValue="58r6VaDQRSgULmefe3h9fRXwMaZNPBb0FhF2jnZbp1GbjUVeBW2woz+bwL/H4xZNC3M+gdNYeEO+usOuhP7u3Q==" saltValue="hgl1anC4iASC4aOGRZW/lw==" spinCount="100000" sheet="1" objects="1" scenarios="1" formatCells="0" formatColumns="0" selectLockedCells="1"/>
  <mergeCells count="7">
    <mergeCell ref="A1:B1"/>
    <mergeCell ref="H1:I1"/>
    <mergeCell ref="C3:E3"/>
    <mergeCell ref="H3:I3"/>
    <mergeCell ref="C5:D5"/>
    <mergeCell ref="E5:G5"/>
    <mergeCell ref="H5:I5"/>
  </mergeCells>
  <dataValidations count="1">
    <dataValidation type="list" allowBlank="1" showInputMessage="1" showErrorMessage="1" sqref="H7:I30" xr:uid="{00000000-0002-0000-0000-000000000000}">
      <formula1>$N$6:$O$6</formula1>
    </dataValidation>
  </dataValidations>
  <hyperlinks>
    <hyperlink ref="W5" r:id="rId1" xr:uid="{00000000-0004-0000-0000-000000000000}"/>
  </hyperlinks>
  <pageMargins left="0.51181102362204722" right="0.31496062992125984" top="0.59055118110236227" bottom="0.51181102362204722" header="0.31496062992125984" footer="0.31496062992125984"/>
  <pageSetup paperSize="9" orientation="landscape"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TEICHLISTE</vt:lpstr>
      <vt:lpstr>TEICHLISTE!Druckbereich</vt:lpstr>
    </vt:vector>
  </TitlesOfParts>
  <Company>LWK-NRW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Kloß, Claudia</dc:creator>
  <cp:lastModifiedBy>Wietmann, Saskia</cp:lastModifiedBy>
  <cp:lastPrinted>2025-01-27T14:01:39Z</cp:lastPrinted>
  <dcterms:created xsi:type="dcterms:W3CDTF">2024-02-19T07:01:48Z</dcterms:created>
  <dcterms:modified xsi:type="dcterms:W3CDTF">2025-01-28T07:33:31Z</dcterms:modified>
</cp:coreProperties>
</file>