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C:\Users\SWietmann\Documents\"/>
    </mc:Choice>
  </mc:AlternateContent>
  <bookViews>
    <workbookView xWindow="120" yWindow="135" windowWidth="12120" windowHeight="8835"/>
  </bookViews>
  <sheets>
    <sheet name="Anteil Eigenproduktion" sheetId="34" r:id="rId1"/>
    <sheet name="Blatt 1" sheetId="10" r:id="rId2"/>
    <sheet name="Blatt 2" sheetId="28" r:id="rId3"/>
    <sheet name="Blatt 3" sheetId="29" r:id="rId4"/>
    <sheet name="Blatt 4" sheetId="33" r:id="rId5"/>
    <sheet name="Blatt 5" sheetId="30" r:id="rId6"/>
    <sheet name="Blatt 6" sheetId="31" r:id="rId7"/>
    <sheet name="Zusammenfassung" sheetId="7" r:id="rId8"/>
  </sheets>
  <externalReferences>
    <externalReference r:id="rId9"/>
  </externalReferences>
  <definedNames>
    <definedName name="_xlnm.Print_Area" localSheetId="0">'Anteil Eigenproduktion'!$A$1:$H$51</definedName>
    <definedName name="_xlnm.Print_Area" localSheetId="1">'Blatt 1'!$A$1:$AD$68</definedName>
    <definedName name="_xlnm.Print_Area" localSheetId="2">'Blatt 2'!$A$1:$AD$68</definedName>
    <definedName name="_xlnm.Print_Area" localSheetId="3">'Blatt 3'!$A$1:$AD$68</definedName>
    <definedName name="_xlnm.Print_Area" localSheetId="4">'Blatt 4'!$A$1:$AD$68</definedName>
    <definedName name="_xlnm.Print_Area" localSheetId="5">'Blatt 5'!$A$1:$AD$68</definedName>
    <definedName name="_xlnm.Print_Area" localSheetId="6">'Blatt 6'!$A$1:$AD$68</definedName>
    <definedName name="_xlnm.Print_Area" localSheetId="7">Zusammenfassung!$A$1:$AC$73</definedName>
  </definedNames>
  <calcPr calcId="162913" iterate="1"/>
</workbook>
</file>

<file path=xl/calcChain.xml><?xml version="1.0" encoding="utf-8"?>
<calcChain xmlns="http://schemas.openxmlformats.org/spreadsheetml/2006/main">
  <c r="AA72" i="34" l="1"/>
  <c r="F101" i="34"/>
  <c r="F86" i="34"/>
  <c r="F72" i="34"/>
  <c r="F79" i="34"/>
  <c r="AA65" i="34"/>
  <c r="Z65" i="34"/>
  <c r="F65" i="34"/>
  <c r="G101" i="34" l="1"/>
  <c r="G86" i="34"/>
  <c r="G79" i="34"/>
  <c r="G72" i="34"/>
  <c r="G65" i="34"/>
  <c r="X21" i="31" l="1"/>
  <c r="T21" i="31"/>
  <c r="R11" i="31"/>
  <c r="A4" i="31"/>
  <c r="B67" i="31"/>
  <c r="B67" i="30"/>
  <c r="X21" i="30"/>
  <c r="T21" i="30"/>
  <c r="R11" i="30"/>
  <c r="A4" i="30"/>
  <c r="R11" i="33"/>
  <c r="A4" i="33"/>
  <c r="B67" i="29"/>
  <c r="B37" i="29"/>
  <c r="X21" i="29"/>
  <c r="T21" i="29"/>
  <c r="R11" i="29"/>
  <c r="A4" i="29"/>
  <c r="B67" i="28" l="1"/>
  <c r="B37" i="28"/>
  <c r="X21" i="28"/>
  <c r="T21" i="28"/>
  <c r="R11" i="28"/>
  <c r="A4" i="28"/>
  <c r="D18" i="34"/>
  <c r="C18" i="34"/>
  <c r="A3" i="34"/>
  <c r="E41" i="34" l="1"/>
  <c r="H101" i="34"/>
  <c r="H86" i="34"/>
  <c r="H79" i="34"/>
  <c r="H72" i="34"/>
  <c r="H65" i="34"/>
  <c r="H13" i="34" l="1"/>
  <c r="H15" i="34"/>
  <c r="G15" i="34"/>
  <c r="H14" i="34"/>
  <c r="G14" i="34"/>
  <c r="G13" i="34"/>
  <c r="G13" i="31" l="1"/>
  <c r="G13" i="30"/>
  <c r="G13" i="33"/>
  <c r="X49" i="31" l="1"/>
  <c r="T49" i="31"/>
  <c r="X46" i="31"/>
  <c r="T46" i="31"/>
  <c r="X40" i="31"/>
  <c r="T40" i="31"/>
  <c r="X37" i="31"/>
  <c r="T37" i="31"/>
  <c r="AA30" i="31"/>
  <c r="X30" i="31"/>
  <c r="W30" i="31"/>
  <c r="T30" i="31"/>
  <c r="X49" i="30"/>
  <c r="T49" i="30"/>
  <c r="X46" i="30"/>
  <c r="T46" i="30"/>
  <c r="X40" i="30"/>
  <c r="T40" i="30"/>
  <c r="X37" i="30"/>
  <c r="T37" i="30"/>
  <c r="AA30" i="30"/>
  <c r="X30" i="30"/>
  <c r="W30" i="30"/>
  <c r="T30" i="30"/>
  <c r="X49" i="29"/>
  <c r="T49" i="29"/>
  <c r="X46" i="29"/>
  <c r="T46" i="29"/>
  <c r="AA30" i="29"/>
  <c r="W30" i="29"/>
  <c r="X49" i="28"/>
  <c r="T49" i="28"/>
  <c r="X46" i="28"/>
  <c r="T46" i="28"/>
  <c r="AA30" i="28"/>
  <c r="W30" i="28"/>
  <c r="X49" i="10"/>
  <c r="T28" i="10"/>
  <c r="X49" i="33"/>
  <c r="T49" i="33"/>
  <c r="X46" i="33"/>
  <c r="T46" i="33"/>
  <c r="X44" i="33"/>
  <c r="T44" i="33"/>
  <c r="AE51" i="7"/>
  <c r="AE53" i="7" s="1"/>
  <c r="AD51" i="7"/>
  <c r="AD53" i="7" s="1"/>
  <c r="AE17" i="7"/>
  <c r="AE18" i="7" s="1"/>
  <c r="AD17" i="7"/>
  <c r="AD18" i="7" s="1"/>
  <c r="AG46" i="31"/>
  <c r="AG44" i="31"/>
  <c r="AG46" i="30"/>
  <c r="AG44" i="30"/>
  <c r="AG49" i="31"/>
  <c r="AG48" i="31"/>
  <c r="AF48" i="31"/>
  <c r="AE48" i="31"/>
  <c r="AF43" i="31"/>
  <c r="AE43" i="31"/>
  <c r="AF40" i="31"/>
  <c r="AE40" i="31"/>
  <c r="AE19" i="31"/>
  <c r="AG49" i="30"/>
  <c r="AG48" i="30"/>
  <c r="AF48" i="30"/>
  <c r="AE48" i="30"/>
  <c r="AF43" i="30"/>
  <c r="AE43" i="30"/>
  <c r="AF40" i="30"/>
  <c r="AE40" i="30"/>
  <c r="AE19" i="30"/>
  <c r="AF48" i="33"/>
  <c r="AE48" i="33"/>
  <c r="AG49" i="33"/>
  <c r="AG48" i="33"/>
  <c r="AG46" i="33"/>
  <c r="AG44" i="33"/>
  <c r="AF43" i="33"/>
  <c r="AE43" i="33"/>
  <c r="AF40" i="33"/>
  <c r="AE40" i="33"/>
  <c r="AE19" i="33"/>
  <c r="AG49" i="29"/>
  <c r="AG46" i="29"/>
  <c r="AG44" i="29"/>
  <c r="AE42" i="29"/>
  <c r="AG49" i="28"/>
  <c r="AG46" i="28"/>
  <c r="AG44" i="28"/>
  <c r="AE42" i="28"/>
  <c r="AG49" i="10"/>
  <c r="AG46" i="10"/>
  <c r="AG44" i="10"/>
  <c r="AE42" i="10"/>
  <c r="X46" i="10"/>
  <c r="T46" i="10"/>
  <c r="X40" i="10"/>
  <c r="T40" i="10"/>
  <c r="X28" i="10"/>
  <c r="G16" i="34" l="1"/>
  <c r="C15" i="34"/>
  <c r="C14" i="34"/>
  <c r="C13" i="34"/>
  <c r="H9" i="34"/>
  <c r="G9" i="34"/>
  <c r="X44" i="31"/>
  <c r="X51" i="31" s="1"/>
  <c r="T44" i="31"/>
  <c r="T51" i="31" s="1"/>
  <c r="X44" i="30"/>
  <c r="X51" i="30" s="1"/>
  <c r="T44" i="30"/>
  <c r="T51" i="30" s="1"/>
  <c r="AD30" i="31"/>
  <c r="AC30" i="31"/>
  <c r="AD30" i="30"/>
  <c r="AC30" i="30"/>
  <c r="AD30" i="33"/>
  <c r="AC30" i="33"/>
  <c r="X30" i="33"/>
  <c r="T30" i="33"/>
  <c r="X101" i="34" l="1"/>
  <c r="W101" i="34"/>
  <c r="V101" i="34"/>
  <c r="U101" i="34"/>
  <c r="T101" i="34"/>
  <c r="S101" i="34"/>
  <c r="R101" i="34"/>
  <c r="Q101" i="34"/>
  <c r="P101" i="34"/>
  <c r="O101" i="34"/>
  <c r="N101" i="34"/>
  <c r="M101" i="34"/>
  <c r="L101" i="34"/>
  <c r="K101" i="34"/>
  <c r="J101" i="34"/>
  <c r="I101" i="34"/>
  <c r="Y86" i="34"/>
  <c r="X86" i="34"/>
  <c r="W86" i="34"/>
  <c r="V86" i="34"/>
  <c r="U86" i="34"/>
  <c r="T86" i="34"/>
  <c r="S86" i="34"/>
  <c r="R86" i="34"/>
  <c r="Q86" i="34"/>
  <c r="P86" i="34"/>
  <c r="O86" i="34"/>
  <c r="N86" i="34"/>
  <c r="M86" i="34"/>
  <c r="L86" i="34"/>
  <c r="K86" i="34"/>
  <c r="J86" i="34"/>
  <c r="I86" i="34"/>
  <c r="Y79" i="34"/>
  <c r="X79" i="34"/>
  <c r="W79" i="34"/>
  <c r="V79" i="34"/>
  <c r="U79" i="34"/>
  <c r="T79" i="34"/>
  <c r="S79" i="34"/>
  <c r="R79" i="34"/>
  <c r="Q79" i="34"/>
  <c r="P79" i="34"/>
  <c r="O79" i="34"/>
  <c r="N79" i="34"/>
  <c r="M79" i="34"/>
  <c r="L79" i="34"/>
  <c r="K79" i="34"/>
  <c r="J79" i="34"/>
  <c r="I79" i="34"/>
  <c r="Y72" i="34"/>
  <c r="X72" i="34"/>
  <c r="W72" i="34"/>
  <c r="V72" i="34"/>
  <c r="U72" i="34"/>
  <c r="T72" i="34"/>
  <c r="S72" i="34"/>
  <c r="R72" i="34"/>
  <c r="Q72" i="34"/>
  <c r="P72" i="34"/>
  <c r="O72" i="34"/>
  <c r="N72" i="34"/>
  <c r="M72" i="34"/>
  <c r="L72" i="34"/>
  <c r="K72" i="34"/>
  <c r="J72" i="34"/>
  <c r="I72" i="34"/>
  <c r="Y65" i="34"/>
  <c r="X65" i="34"/>
  <c r="W65" i="34"/>
  <c r="V65" i="34"/>
  <c r="U65" i="34"/>
  <c r="T65" i="34"/>
  <c r="S65" i="34"/>
  <c r="R65" i="34"/>
  <c r="Q65" i="34"/>
  <c r="P65" i="34"/>
  <c r="O65" i="34"/>
  <c r="N65" i="34"/>
  <c r="M65" i="34"/>
  <c r="L65" i="34"/>
  <c r="K65" i="34"/>
  <c r="J65" i="34"/>
  <c r="I65" i="34"/>
  <c r="E40" i="34"/>
  <c r="E38" i="34"/>
  <c r="E37" i="34"/>
  <c r="E36" i="34"/>
  <c r="E35" i="34"/>
  <c r="E34" i="34"/>
  <c r="E32" i="34"/>
  <c r="E31" i="34"/>
  <c r="E30" i="34"/>
  <c r="E28" i="34"/>
  <c r="E27" i="34"/>
  <c r="E26" i="34"/>
  <c r="H16" i="34"/>
  <c r="AA101" i="34" l="1"/>
  <c r="Z101" i="34"/>
  <c r="Z72" i="34"/>
  <c r="F35" i="34"/>
  <c r="H35" i="34" s="1"/>
  <c r="Z79" i="34"/>
  <c r="AA79" i="34"/>
  <c r="Z86" i="34"/>
  <c r="AA86" i="34"/>
  <c r="F26" i="34"/>
  <c r="F41" i="34"/>
  <c r="F38" i="34"/>
  <c r="G38" i="34" s="1"/>
  <c r="F27" i="34"/>
  <c r="H27" i="34" s="1"/>
  <c r="F37" i="34"/>
  <c r="G37" i="34" s="1"/>
  <c r="B10" i="7"/>
  <c r="X21" i="33"/>
  <c r="W16" i="7" s="1"/>
  <c r="T21" i="33"/>
  <c r="S16" i="7" s="1"/>
  <c r="AD51" i="31"/>
  <c r="AC51" i="31"/>
  <c r="W48" i="7"/>
  <c r="S48" i="7"/>
  <c r="W31" i="7"/>
  <c r="AD21" i="31"/>
  <c r="AC21" i="31"/>
  <c r="AD51" i="30"/>
  <c r="AC51" i="30"/>
  <c r="S46" i="7"/>
  <c r="W46" i="7"/>
  <c r="W29" i="7"/>
  <c r="S29" i="7"/>
  <c r="AD21" i="30"/>
  <c r="AC21" i="30"/>
  <c r="AD20" i="31"/>
  <c r="AC20" i="31"/>
  <c r="AC19" i="31"/>
  <c r="X40" i="33"/>
  <c r="X51" i="33" s="1"/>
  <c r="W44" i="7" s="1"/>
  <c r="T40" i="33"/>
  <c r="X37" i="33"/>
  <c r="T37" i="33"/>
  <c r="T51" i="33" s="1"/>
  <c r="S44" i="7" s="1"/>
  <c r="AD44" i="29"/>
  <c r="AC44" i="29"/>
  <c r="AD44" i="28"/>
  <c r="AC44" i="28"/>
  <c r="AD51" i="33"/>
  <c r="AC51" i="33"/>
  <c r="AD20" i="30"/>
  <c r="AC20" i="30"/>
  <c r="AC19" i="30"/>
  <c r="AA30" i="33"/>
  <c r="AD20" i="33"/>
  <c r="AC20" i="33"/>
  <c r="AC19" i="33"/>
  <c r="AD40" i="29"/>
  <c r="X40" i="29" s="1"/>
  <c r="AC40" i="29"/>
  <c r="T40" i="29" s="1"/>
  <c r="AD28" i="29"/>
  <c r="X28" i="29" s="1"/>
  <c r="AC28" i="29"/>
  <c r="T28" i="29" s="1"/>
  <c r="AD21" i="29"/>
  <c r="AC21" i="29"/>
  <c r="AD20" i="29"/>
  <c r="AC20" i="29"/>
  <c r="AC19" i="29"/>
  <c r="AD40" i="28"/>
  <c r="X40" i="28" s="1"/>
  <c r="AD28" i="28"/>
  <c r="X28" i="28" s="1"/>
  <c r="AD21" i="28"/>
  <c r="AC21" i="28"/>
  <c r="AC40" i="28"/>
  <c r="T40" i="28" s="1"/>
  <c r="AC28" i="28"/>
  <c r="T28" i="28" s="1"/>
  <c r="AD20" i="28"/>
  <c r="AC20" i="28"/>
  <c r="AC19" i="28"/>
  <c r="X21" i="10"/>
  <c r="W15" i="7" s="1"/>
  <c r="T21" i="10"/>
  <c r="AD20" i="10"/>
  <c r="AA30" i="10"/>
  <c r="T49" i="10"/>
  <c r="AC19" i="10"/>
  <c r="AC20" i="10"/>
  <c r="B44" i="7"/>
  <c r="B27" i="7"/>
  <c r="W30" i="33"/>
  <c r="S8" i="7"/>
  <c r="B46" i="7"/>
  <c r="B42" i="7"/>
  <c r="B48" i="7"/>
  <c r="B40" i="7"/>
  <c r="B38" i="7"/>
  <c r="B31" i="7"/>
  <c r="B29" i="7"/>
  <c r="B25" i="7"/>
  <c r="B23" i="7"/>
  <c r="B21" i="7"/>
  <c r="A4" i="7"/>
  <c r="W30" i="10"/>
  <c r="S27" i="7"/>
  <c r="W27" i="7"/>
  <c r="S31" i="7"/>
  <c r="F31" i="34" l="1"/>
  <c r="G31" i="34" s="1"/>
  <c r="F36" i="34"/>
  <c r="F28" i="34"/>
  <c r="F32" i="34"/>
  <c r="H32" i="34" s="1"/>
  <c r="H41" i="34"/>
  <c r="G41" i="34"/>
  <c r="H38" i="34"/>
  <c r="H28" i="34"/>
  <c r="S15" i="7"/>
  <c r="AI12" i="7"/>
  <c r="AJ12" i="7" s="1"/>
  <c r="Z10" i="7"/>
  <c r="AI10" i="7"/>
  <c r="AJ10" i="7" s="1"/>
  <c r="H31" i="34"/>
  <c r="G35" i="34"/>
  <c r="H37" i="34"/>
  <c r="F40" i="34"/>
  <c r="F34" i="34"/>
  <c r="F30" i="34"/>
  <c r="G27" i="34"/>
  <c r="G32" i="34" l="1"/>
  <c r="AD10" i="7"/>
  <c r="G28" i="34"/>
  <c r="AD12" i="7"/>
  <c r="H30" i="34"/>
  <c r="G30" i="34"/>
  <c r="H40" i="34"/>
  <c r="G40" i="34"/>
  <c r="H26" i="34"/>
  <c r="G26" i="34"/>
  <c r="H34" i="34"/>
  <c r="G34" i="34"/>
  <c r="H43" i="34" l="1"/>
  <c r="AD26" i="10" s="1"/>
  <c r="G43" i="34"/>
  <c r="J13" i="34"/>
  <c r="J14" i="34"/>
  <c r="J15" i="34"/>
  <c r="I13" i="34"/>
  <c r="I15" i="34"/>
  <c r="I14" i="34"/>
  <c r="J17" i="34"/>
  <c r="AC26" i="10" l="1"/>
  <c r="T26" i="10" s="1"/>
  <c r="T30" i="10" s="1"/>
  <c r="S21" i="7" s="1"/>
  <c r="G45" i="34"/>
  <c r="K17" i="34" s="1"/>
  <c r="X26" i="10"/>
  <c r="X30" i="10" s="1"/>
  <c r="W21" i="7" s="1"/>
  <c r="AD30" i="10"/>
  <c r="H45" i="34"/>
  <c r="L17" i="34" s="1"/>
  <c r="I17" i="34"/>
  <c r="J16" i="34"/>
  <c r="AD26" i="29"/>
  <c r="X26" i="29" s="1"/>
  <c r="X30" i="29" s="1"/>
  <c r="L13" i="34"/>
  <c r="L14" i="34"/>
  <c r="L15" i="34"/>
  <c r="K13" i="34"/>
  <c r="K14" i="34"/>
  <c r="K15" i="34"/>
  <c r="AD26" i="28"/>
  <c r="X26" i="28" s="1"/>
  <c r="X30" i="28" s="1"/>
  <c r="W23" i="7" s="1"/>
  <c r="I16" i="34"/>
  <c r="AC30" i="10" l="1"/>
  <c r="AC37" i="10"/>
  <c r="T37" i="10" s="1"/>
  <c r="T51" i="10" s="1"/>
  <c r="S38" i="7" s="1"/>
  <c r="AC26" i="29"/>
  <c r="T26" i="29" s="1"/>
  <c r="T30" i="29" s="1"/>
  <c r="S25" i="7" s="1"/>
  <c r="AC26" i="28"/>
  <c r="T26" i="28" s="1"/>
  <c r="T30" i="28" s="1"/>
  <c r="S23" i="7" s="1"/>
  <c r="AD37" i="10"/>
  <c r="X37" i="10" s="1"/>
  <c r="X51" i="10" s="1"/>
  <c r="W38" i="7" s="1"/>
  <c r="AD30" i="29"/>
  <c r="AD30" i="28"/>
  <c r="L16" i="34"/>
  <c r="K16" i="34"/>
  <c r="W25" i="7"/>
  <c r="W33" i="7" s="1"/>
  <c r="S33" i="7" l="1"/>
  <c r="AA33" i="7" s="1"/>
  <c r="AC30" i="28"/>
  <c r="AC37" i="28"/>
  <c r="T37" i="28" s="1"/>
  <c r="T51" i="28" s="1"/>
  <c r="S40" i="7" s="1"/>
  <c r="AC51" i="10"/>
  <c r="AC37" i="29"/>
  <c r="T37" i="29" s="1"/>
  <c r="T51" i="29" s="1"/>
  <c r="S42" i="7" s="1"/>
  <c r="AC30" i="29"/>
  <c r="AD37" i="28"/>
  <c r="X37" i="28" s="1"/>
  <c r="X51" i="28" s="1"/>
  <c r="W40" i="7" s="1"/>
  <c r="AD51" i="10"/>
  <c r="AD37" i="29"/>
  <c r="X37" i="29" s="1"/>
  <c r="X51" i="29" s="1"/>
  <c r="W42" i="7" s="1"/>
  <c r="AC51" i="28" l="1"/>
  <c r="AC51" i="29"/>
  <c r="AD51" i="28"/>
  <c r="AD51" i="29"/>
  <c r="W51" i="7"/>
  <c r="W53" i="7" s="1"/>
  <c r="S51" i="7"/>
  <c r="AA51" i="7" l="1"/>
  <c r="AA53" i="7" s="1"/>
  <c r="AA55" i="7" s="1"/>
  <c r="A57" i="7" s="1"/>
  <c r="S53" i="7"/>
</calcChain>
</file>

<file path=xl/comments1.xml><?xml version="1.0" encoding="utf-8"?>
<comments xmlns="http://schemas.openxmlformats.org/spreadsheetml/2006/main">
  <authors>
    <author>Kloß, Claudia</author>
    <author>ckloss</author>
  </authors>
  <commentList>
    <comment ref="H1" authorId="0" shapeId="0">
      <text>
        <r>
          <rPr>
            <b/>
            <sz val="9"/>
            <color indexed="81"/>
            <rFont val="Tahoma"/>
            <family val="2"/>
          </rPr>
          <t>gelbe Felder ausfüllen!</t>
        </r>
        <r>
          <rPr>
            <sz val="9"/>
            <color indexed="81"/>
            <rFont val="Tahoma"/>
            <family val="2"/>
          </rPr>
          <t xml:space="preserve">
</t>
        </r>
      </text>
    </comment>
    <comment ref="F19" authorId="1" shapeId="0">
      <text>
        <r>
          <rPr>
            <b/>
            <sz val="8"/>
            <color indexed="81"/>
            <rFont val="Tahoma"/>
            <family val="2"/>
          </rPr>
          <t>3 oder 10</t>
        </r>
        <r>
          <rPr>
            <sz val="8"/>
            <color indexed="81"/>
            <rFont val="Tahoma"/>
            <family val="2"/>
          </rPr>
          <t xml:space="preserve">
</t>
        </r>
      </text>
    </comment>
    <comment ref="B59" authorId="0" shapeId="0">
      <text>
        <r>
          <rPr>
            <b/>
            <sz val="9"/>
            <color indexed="81"/>
            <rFont val="Tahoma"/>
            <family val="2"/>
          </rPr>
          <t>in der Regel im Januar
über Monika Gottwald-Viertel</t>
        </r>
        <r>
          <rPr>
            <sz val="9"/>
            <color indexed="81"/>
            <rFont val="Tahoma"/>
            <family val="2"/>
          </rPr>
          <t xml:space="preserve">
</t>
        </r>
      </text>
    </comment>
  </commentList>
</comments>
</file>

<file path=xl/comments2.xml><?xml version="1.0" encoding="utf-8"?>
<comments xmlns="http://schemas.openxmlformats.org/spreadsheetml/2006/main">
  <authors>
    <author>ckloss</author>
    <author>WoebkenD</author>
    <author>Kloß, Claudia</author>
  </authors>
  <commentList>
    <comment ref="T18" authorId="0" shapeId="0">
      <text>
        <r>
          <rPr>
            <b/>
            <sz val="8"/>
            <color indexed="81"/>
            <rFont val="Tahoma"/>
            <family val="2"/>
          </rPr>
          <t>es sind jeweils die letzten 2 Jahresabschlüsse o.ä. heranziehen</t>
        </r>
        <r>
          <rPr>
            <sz val="8"/>
            <color indexed="81"/>
            <rFont val="Tahoma"/>
            <family val="2"/>
          </rPr>
          <t xml:space="preserve">
</t>
        </r>
      </text>
    </comment>
    <comment ref="T19" authorId="1" shapeId="0">
      <text>
        <r>
          <rPr>
            <b/>
            <sz val="8"/>
            <color indexed="81"/>
            <rFont val="Tahoma"/>
            <family val="2"/>
          </rPr>
          <t>volle Eurobeträge (mathematisch gerundet)</t>
        </r>
      </text>
    </comment>
    <comment ref="B22" authorId="0" shapeId="0">
      <text>
        <r>
          <rPr>
            <b/>
            <sz val="8"/>
            <color indexed="81"/>
            <rFont val="Tahoma"/>
            <family val="2"/>
          </rPr>
          <t>ist durch Buchführungsabschlüsse o.ä. zu belegen</t>
        </r>
        <r>
          <rPr>
            <sz val="8"/>
            <color indexed="81"/>
            <rFont val="Tahoma"/>
            <family val="2"/>
          </rPr>
          <t xml:space="preserve">
</t>
        </r>
      </text>
    </comment>
    <comment ref="B32" authorId="0" shapeId="0">
      <text>
        <r>
          <rPr>
            <b/>
            <sz val="8"/>
            <color indexed="81"/>
            <rFont val="Tahoma"/>
            <family val="2"/>
          </rPr>
          <t>ist durch Buchführungsabschlüsse o.ä. zu belegen</t>
        </r>
        <r>
          <rPr>
            <sz val="8"/>
            <color indexed="81"/>
            <rFont val="Tahoma"/>
            <family val="2"/>
          </rPr>
          <t xml:space="preserve">
</t>
        </r>
      </text>
    </comment>
    <comment ref="B44" authorId="2" shapeId="0">
      <text>
        <r>
          <rPr>
            <b/>
            <sz val="11"/>
            <color indexed="81"/>
            <rFont val="Arial"/>
            <family val="2"/>
          </rPr>
          <t>Umsatzerlöse des bestehenden gewerblichen Unternehmens, das der Kooperationspartner ist.
Auf gesondertem Blatt (ab Blatt 4)</t>
        </r>
      </text>
    </comment>
    <comment ref="B46" authorId="2" shapeId="0">
      <text>
        <r>
          <rPr>
            <b/>
            <sz val="11"/>
            <color indexed="81"/>
            <rFont val="Arial"/>
            <family val="2"/>
          </rPr>
          <t>Umsatzerlöse aus weiteren gewerblichen Betrieben</t>
        </r>
        <r>
          <rPr>
            <sz val="9"/>
            <color indexed="81"/>
            <rFont val="Tahoma"/>
            <family val="2"/>
          </rPr>
          <t xml:space="preserve">
</t>
        </r>
      </text>
    </comment>
  </commentList>
</comments>
</file>

<file path=xl/comments3.xml><?xml version="1.0" encoding="utf-8"?>
<comments xmlns="http://schemas.openxmlformats.org/spreadsheetml/2006/main">
  <authors>
    <author>ckloss</author>
    <author>WoebkenD</author>
    <author>Kloß, Claudia</author>
  </authors>
  <commentList>
    <comment ref="T18" authorId="0" shapeId="0">
      <text>
        <r>
          <rPr>
            <b/>
            <sz val="8"/>
            <color indexed="81"/>
            <rFont val="Tahoma"/>
            <family val="2"/>
          </rPr>
          <t>es sind jeweils die letzten 2 Jahresabschlüsse o.ä. heranziehen</t>
        </r>
        <r>
          <rPr>
            <sz val="8"/>
            <color indexed="81"/>
            <rFont val="Tahoma"/>
            <family val="2"/>
          </rPr>
          <t xml:space="preserve">
</t>
        </r>
      </text>
    </comment>
    <comment ref="T19" authorId="1" shapeId="0">
      <text>
        <r>
          <rPr>
            <b/>
            <sz val="8"/>
            <color indexed="81"/>
            <rFont val="Tahoma"/>
            <family val="2"/>
          </rPr>
          <t>volle Eurobeträge (mathematisch gerundet)</t>
        </r>
      </text>
    </comment>
    <comment ref="B22" authorId="0" shapeId="0">
      <text>
        <r>
          <rPr>
            <b/>
            <sz val="8"/>
            <color indexed="81"/>
            <rFont val="Tahoma"/>
            <family val="2"/>
          </rPr>
          <t>ist durch Buchführungsabschlüsse o.ä. zu belegen</t>
        </r>
        <r>
          <rPr>
            <sz val="8"/>
            <color indexed="81"/>
            <rFont val="Tahoma"/>
            <family val="2"/>
          </rPr>
          <t xml:space="preserve">
</t>
        </r>
      </text>
    </comment>
    <comment ref="B32" authorId="0" shapeId="0">
      <text>
        <r>
          <rPr>
            <b/>
            <sz val="8"/>
            <color indexed="81"/>
            <rFont val="Tahoma"/>
            <family val="2"/>
          </rPr>
          <t>ist durch Buchführungsabschlüsse o.ä. zu belegen</t>
        </r>
        <r>
          <rPr>
            <sz val="8"/>
            <color indexed="81"/>
            <rFont val="Tahoma"/>
            <family val="2"/>
          </rPr>
          <t xml:space="preserve">
</t>
        </r>
      </text>
    </comment>
    <comment ref="B44" authorId="2" shapeId="0">
      <text>
        <r>
          <rPr>
            <b/>
            <sz val="11"/>
            <color indexed="81"/>
            <rFont val="Arial"/>
            <family val="2"/>
          </rPr>
          <t>Umsatzerlöse des bestehenden gewerblichen Unternehmens, das der Kooperationspartner ist.
Auf gesondertem Blatt (ab Blatt 4)</t>
        </r>
      </text>
    </comment>
    <comment ref="B46" authorId="2" shapeId="0">
      <text>
        <r>
          <rPr>
            <b/>
            <sz val="11"/>
            <color indexed="81"/>
            <rFont val="Arial"/>
            <family val="2"/>
          </rPr>
          <t>Umsatzerlöse aus weiteren gewerblichen Betrieben</t>
        </r>
        <r>
          <rPr>
            <sz val="9"/>
            <color indexed="81"/>
            <rFont val="Tahoma"/>
            <family val="2"/>
          </rPr>
          <t xml:space="preserve">
</t>
        </r>
      </text>
    </comment>
  </commentList>
</comments>
</file>

<file path=xl/comments4.xml><?xml version="1.0" encoding="utf-8"?>
<comments xmlns="http://schemas.openxmlformats.org/spreadsheetml/2006/main">
  <authors>
    <author>ckloss</author>
    <author>WoebkenD</author>
    <author>Kloß, Claudia</author>
  </authors>
  <commentList>
    <comment ref="T18" authorId="0" shapeId="0">
      <text>
        <r>
          <rPr>
            <b/>
            <sz val="8"/>
            <color indexed="81"/>
            <rFont val="Tahoma"/>
            <family val="2"/>
          </rPr>
          <t>es sind jeweils die letzten 2 Jahresabschlüsse o.ä. heranziehen</t>
        </r>
        <r>
          <rPr>
            <sz val="8"/>
            <color indexed="81"/>
            <rFont val="Tahoma"/>
            <family val="2"/>
          </rPr>
          <t xml:space="preserve">
</t>
        </r>
      </text>
    </comment>
    <comment ref="T19" authorId="1" shapeId="0">
      <text>
        <r>
          <rPr>
            <b/>
            <sz val="8"/>
            <color indexed="81"/>
            <rFont val="Tahoma"/>
            <family val="2"/>
          </rPr>
          <t>volle Eurobeträge (mathematisch gerundet)</t>
        </r>
      </text>
    </comment>
    <comment ref="B22" authorId="0" shapeId="0">
      <text>
        <r>
          <rPr>
            <b/>
            <sz val="8"/>
            <color indexed="81"/>
            <rFont val="Tahoma"/>
            <family val="2"/>
          </rPr>
          <t>ist durch Buchführungsabschlüsse o.ä. zu belegen</t>
        </r>
        <r>
          <rPr>
            <sz val="8"/>
            <color indexed="81"/>
            <rFont val="Tahoma"/>
            <family val="2"/>
          </rPr>
          <t xml:space="preserve">
</t>
        </r>
      </text>
    </comment>
    <comment ref="B32" authorId="0" shapeId="0">
      <text>
        <r>
          <rPr>
            <b/>
            <sz val="8"/>
            <color indexed="81"/>
            <rFont val="Tahoma"/>
            <family val="2"/>
          </rPr>
          <t>ist durch Buchführungsabschlüsse o.ä. zu belegen</t>
        </r>
        <r>
          <rPr>
            <sz val="8"/>
            <color indexed="81"/>
            <rFont val="Tahoma"/>
            <family val="2"/>
          </rPr>
          <t xml:space="preserve">
</t>
        </r>
      </text>
    </comment>
    <comment ref="B44" authorId="2" shapeId="0">
      <text>
        <r>
          <rPr>
            <b/>
            <sz val="11"/>
            <color indexed="81"/>
            <rFont val="Arial"/>
            <family val="2"/>
          </rPr>
          <t>Umsatzerlöse des bestehenden gewerblichen Unternehmens, das der Kooperationspartner ist.
Auf gesondertem Blatt (ab Blatt 4)</t>
        </r>
      </text>
    </comment>
    <comment ref="B46" authorId="2" shapeId="0">
      <text>
        <r>
          <rPr>
            <b/>
            <sz val="11"/>
            <color indexed="81"/>
            <rFont val="Arial"/>
            <family val="2"/>
          </rPr>
          <t>Umsatzerlöse aus weiteren gewerblichen Betrieben</t>
        </r>
        <r>
          <rPr>
            <sz val="9"/>
            <color indexed="81"/>
            <rFont val="Tahoma"/>
            <family val="2"/>
          </rPr>
          <t xml:space="preserve">
</t>
        </r>
      </text>
    </comment>
  </commentList>
</comments>
</file>

<file path=xl/comments5.xml><?xml version="1.0" encoding="utf-8"?>
<comments xmlns="http://schemas.openxmlformats.org/spreadsheetml/2006/main">
  <authors>
    <author>ckloss</author>
    <author>WoebkenD</author>
    <author>Kloß, Claudia</author>
  </authors>
  <commentList>
    <comment ref="T18" authorId="0" shapeId="0">
      <text>
        <r>
          <rPr>
            <b/>
            <sz val="8"/>
            <color indexed="81"/>
            <rFont val="Tahoma"/>
            <family val="2"/>
          </rPr>
          <t>es sind jeweils die letzten 2 Jahresabschlüsse o.ä. heranziehen</t>
        </r>
        <r>
          <rPr>
            <sz val="8"/>
            <color indexed="81"/>
            <rFont val="Tahoma"/>
            <family val="2"/>
          </rPr>
          <t xml:space="preserve">
</t>
        </r>
      </text>
    </comment>
    <comment ref="T19" authorId="1" shapeId="0">
      <text>
        <r>
          <rPr>
            <b/>
            <sz val="8"/>
            <color indexed="81"/>
            <rFont val="Tahoma"/>
            <family val="2"/>
          </rPr>
          <t>volle Eurobeträge (mathematisch gerundet)</t>
        </r>
      </text>
    </comment>
    <comment ref="B22" authorId="0" shapeId="0">
      <text>
        <r>
          <rPr>
            <b/>
            <sz val="8"/>
            <color indexed="81"/>
            <rFont val="Tahoma"/>
            <family val="2"/>
          </rPr>
          <t>ist durch Buchführungsabschlüsse o.ä. zu belegen</t>
        </r>
        <r>
          <rPr>
            <sz val="8"/>
            <color indexed="81"/>
            <rFont val="Tahoma"/>
            <family val="2"/>
          </rPr>
          <t xml:space="preserve">
</t>
        </r>
      </text>
    </comment>
    <comment ref="B32" authorId="0" shapeId="0">
      <text>
        <r>
          <rPr>
            <b/>
            <sz val="8"/>
            <color indexed="81"/>
            <rFont val="Tahoma"/>
            <family val="2"/>
          </rPr>
          <t>ist durch Buchführungsabschlüsse o.ä. zu belegen</t>
        </r>
        <r>
          <rPr>
            <sz val="8"/>
            <color indexed="81"/>
            <rFont val="Tahoma"/>
            <family val="2"/>
          </rPr>
          <t xml:space="preserve">
</t>
        </r>
      </text>
    </comment>
    <comment ref="B44" authorId="2" shapeId="0">
      <text>
        <r>
          <rPr>
            <b/>
            <sz val="11"/>
            <color indexed="81"/>
            <rFont val="Arial"/>
            <family val="2"/>
          </rPr>
          <t>Umsatzerlöse des bestehenden gewerblichen Unternehmens, das der Kooperationspartner ist.
Auf gesondertem Blatt (ab Blatt 4)</t>
        </r>
        <r>
          <rPr>
            <sz val="9"/>
            <color indexed="81"/>
            <rFont val="Tahoma"/>
            <family val="2"/>
          </rPr>
          <t xml:space="preserve">
</t>
        </r>
      </text>
    </comment>
    <comment ref="B46" authorId="2" shapeId="0">
      <text>
        <r>
          <rPr>
            <b/>
            <sz val="11"/>
            <color indexed="81"/>
            <rFont val="Arial"/>
            <family val="2"/>
          </rPr>
          <t>Umsatzerlöse aus weiteren gewerblichen Betrieben</t>
        </r>
        <r>
          <rPr>
            <sz val="9"/>
            <color indexed="81"/>
            <rFont val="Tahoma"/>
            <family val="2"/>
          </rPr>
          <t xml:space="preserve">
</t>
        </r>
      </text>
    </comment>
  </commentList>
</comments>
</file>

<file path=xl/comments6.xml><?xml version="1.0" encoding="utf-8"?>
<comments xmlns="http://schemas.openxmlformats.org/spreadsheetml/2006/main">
  <authors>
    <author>ckloss</author>
    <author>WoebkenD</author>
    <author>Kloß, Claudia</author>
  </authors>
  <commentList>
    <comment ref="T18" authorId="0" shapeId="0">
      <text>
        <r>
          <rPr>
            <b/>
            <sz val="8"/>
            <color indexed="81"/>
            <rFont val="Tahoma"/>
            <family val="2"/>
          </rPr>
          <t>es sind jeweils die letzten 2 Jahresabschlüsse o.ä. heranziehen</t>
        </r>
        <r>
          <rPr>
            <sz val="8"/>
            <color indexed="81"/>
            <rFont val="Tahoma"/>
            <family val="2"/>
          </rPr>
          <t xml:space="preserve">
</t>
        </r>
      </text>
    </comment>
    <comment ref="T19" authorId="1" shapeId="0">
      <text>
        <r>
          <rPr>
            <b/>
            <sz val="8"/>
            <color indexed="81"/>
            <rFont val="Tahoma"/>
            <family val="2"/>
          </rPr>
          <t>volle Eurobeträge (mathematisch gerundet)</t>
        </r>
      </text>
    </comment>
    <comment ref="B22" authorId="0" shapeId="0">
      <text>
        <r>
          <rPr>
            <b/>
            <sz val="8"/>
            <color indexed="81"/>
            <rFont val="Tahoma"/>
            <family val="2"/>
          </rPr>
          <t>ist durch Buchführungsabschlüsse o.ä. zu belegen</t>
        </r>
        <r>
          <rPr>
            <sz val="8"/>
            <color indexed="81"/>
            <rFont val="Tahoma"/>
            <family val="2"/>
          </rPr>
          <t xml:space="preserve">
</t>
        </r>
      </text>
    </comment>
    <comment ref="B32" authorId="0" shapeId="0">
      <text>
        <r>
          <rPr>
            <b/>
            <sz val="8"/>
            <color indexed="81"/>
            <rFont val="Tahoma"/>
            <family val="2"/>
          </rPr>
          <t>ist durch Buchführungsabschlüsse o.ä. zu belegen</t>
        </r>
        <r>
          <rPr>
            <sz val="8"/>
            <color indexed="81"/>
            <rFont val="Tahoma"/>
            <family val="2"/>
          </rPr>
          <t xml:space="preserve">
</t>
        </r>
      </text>
    </comment>
    <comment ref="B44" authorId="2" shapeId="0">
      <text>
        <r>
          <rPr>
            <b/>
            <sz val="11"/>
            <color indexed="81"/>
            <rFont val="Arial"/>
            <family val="2"/>
          </rPr>
          <t>Umsatzerlöse des bestehenden gewerblichen Unternehmens, das der Kooperationspartner ist.
Auf gesondertem Blatt (ab Blatt 4)</t>
        </r>
        <r>
          <rPr>
            <sz val="11"/>
            <color indexed="81"/>
            <rFont val="Arial"/>
            <family val="2"/>
          </rPr>
          <t xml:space="preserve">
</t>
        </r>
      </text>
    </comment>
    <comment ref="B46" authorId="2" shapeId="0">
      <text>
        <r>
          <rPr>
            <b/>
            <sz val="11"/>
            <color indexed="81"/>
            <rFont val="Arial"/>
            <family val="2"/>
          </rPr>
          <t>Umsatzerlöse aus weiteren gewerblichen Betrieben</t>
        </r>
        <r>
          <rPr>
            <sz val="9"/>
            <color indexed="81"/>
            <rFont val="Tahoma"/>
            <family val="2"/>
          </rPr>
          <t xml:space="preserve">
</t>
        </r>
      </text>
    </comment>
  </commentList>
</comments>
</file>

<file path=xl/comments7.xml><?xml version="1.0" encoding="utf-8"?>
<comments xmlns="http://schemas.openxmlformats.org/spreadsheetml/2006/main">
  <authors>
    <author>ckloss</author>
    <author>WoebkenD</author>
    <author>Kloß, Claudia</author>
  </authors>
  <commentList>
    <comment ref="T18" authorId="0" shapeId="0">
      <text>
        <r>
          <rPr>
            <b/>
            <sz val="8"/>
            <color indexed="81"/>
            <rFont val="Tahoma"/>
            <family val="2"/>
          </rPr>
          <t>es sind jeweils die letzten 2 Jahresabschlüsse o.ä. heranziehen</t>
        </r>
        <r>
          <rPr>
            <sz val="8"/>
            <color indexed="81"/>
            <rFont val="Tahoma"/>
            <family val="2"/>
          </rPr>
          <t xml:space="preserve">
</t>
        </r>
      </text>
    </comment>
    <comment ref="T19" authorId="1" shapeId="0">
      <text>
        <r>
          <rPr>
            <b/>
            <sz val="8"/>
            <color indexed="81"/>
            <rFont val="Tahoma"/>
            <family val="2"/>
          </rPr>
          <t>volle Eurobeträge (mathematisch gerundet)</t>
        </r>
      </text>
    </comment>
    <comment ref="B22" authorId="0" shapeId="0">
      <text>
        <r>
          <rPr>
            <b/>
            <sz val="8"/>
            <color indexed="81"/>
            <rFont val="Tahoma"/>
            <family val="2"/>
          </rPr>
          <t>ist durch Buchführungsabschlüsse o.ä. zu belegen</t>
        </r>
        <r>
          <rPr>
            <sz val="8"/>
            <color indexed="81"/>
            <rFont val="Tahoma"/>
            <family val="2"/>
          </rPr>
          <t xml:space="preserve">
</t>
        </r>
      </text>
    </comment>
    <comment ref="B32" authorId="0" shapeId="0">
      <text>
        <r>
          <rPr>
            <b/>
            <sz val="8"/>
            <color indexed="81"/>
            <rFont val="Tahoma"/>
            <family val="2"/>
          </rPr>
          <t>ist durch Buchführungsabschlüsse o.ä. zu belegen</t>
        </r>
        <r>
          <rPr>
            <sz val="8"/>
            <color indexed="81"/>
            <rFont val="Tahoma"/>
            <family val="2"/>
          </rPr>
          <t xml:space="preserve">
</t>
        </r>
      </text>
    </comment>
    <comment ref="B44" authorId="2" shapeId="0">
      <text>
        <r>
          <rPr>
            <sz val="11"/>
            <color indexed="81"/>
            <rFont val="Arial"/>
            <family val="2"/>
          </rPr>
          <t>Umsatzerlöse des bestehenden gewerblichen Unternehmens, das der Kooperationspartner ist.
Auf gesondertem Blatt (ab Blatt 4)</t>
        </r>
        <r>
          <rPr>
            <sz val="9"/>
            <color indexed="81"/>
            <rFont val="Tahoma"/>
            <family val="2"/>
          </rPr>
          <t xml:space="preserve">
</t>
        </r>
      </text>
    </comment>
    <comment ref="B46" authorId="2" shapeId="0">
      <text>
        <r>
          <rPr>
            <b/>
            <sz val="11"/>
            <color indexed="81"/>
            <rFont val="Arial"/>
            <family val="2"/>
          </rPr>
          <t>Umsatzerlöse aus weiteren gewerblichen Betrieben</t>
        </r>
        <r>
          <rPr>
            <sz val="9"/>
            <color indexed="81"/>
            <rFont val="Tahoma"/>
            <family val="2"/>
          </rPr>
          <t xml:space="preserve">
</t>
        </r>
      </text>
    </comment>
  </commentList>
</comments>
</file>

<file path=xl/comments8.xml><?xml version="1.0" encoding="utf-8"?>
<comments xmlns="http://schemas.openxmlformats.org/spreadsheetml/2006/main">
  <authors>
    <author>ckloss</author>
    <author>WoebkenD</author>
  </authors>
  <commentList>
    <comment ref="S12" authorId="0" shapeId="0">
      <text>
        <r>
          <rPr>
            <b/>
            <sz val="8"/>
            <color indexed="81"/>
            <rFont val="Tahoma"/>
            <family val="2"/>
          </rPr>
          <t>immer die jeweils letzten beiden vorliegenden Jahresabschlüsse bzw. der Ergebnisse heranziehen</t>
        </r>
        <r>
          <rPr>
            <sz val="8"/>
            <color indexed="81"/>
            <rFont val="Tahoma"/>
            <family val="2"/>
          </rPr>
          <t xml:space="preserve">
</t>
        </r>
      </text>
    </comment>
    <comment ref="S13" authorId="1" shapeId="0">
      <text>
        <r>
          <rPr>
            <sz val="8"/>
            <color indexed="81"/>
            <rFont val="Tahoma"/>
            <family val="2"/>
          </rPr>
          <t>volle Eurobeträge (mathematisch gerundet)</t>
        </r>
      </text>
    </comment>
  </commentList>
</comments>
</file>

<file path=xl/sharedStrings.xml><?xml version="1.0" encoding="utf-8"?>
<sst xmlns="http://schemas.openxmlformats.org/spreadsheetml/2006/main" count="658" uniqueCount="199">
  <si>
    <t>zum Antrag auf Gewährung von Zuwendungen zur Förderung der Diversifzierung</t>
  </si>
  <si>
    <t>Antragstellendes Unternehmen (Name, Vorname, ggf. Unternehmensbezeichnung)</t>
  </si>
  <si>
    <t>(Name, Vorname)</t>
  </si>
  <si>
    <t>Der genannte antragstellende Einzelunternehmer / Gesellschafter
hat folgende Umsatzerlöse:</t>
  </si>
  <si>
    <t>Wirtschaftsjahr</t>
  </si>
  <si>
    <r>
      <t>Æ</t>
    </r>
    <r>
      <rPr>
        <sz val="8"/>
        <rFont val="Arial"/>
        <family val="2"/>
      </rPr>
      <t xml:space="preserve"> der Berichtsjahre</t>
    </r>
  </si>
  <si>
    <t>EUR</t>
  </si>
  <si>
    <t>Vorjahr</t>
  </si>
  <si>
    <t>akt. Jahr</t>
  </si>
  <si>
    <t>1.</t>
  </si>
  <si>
    <t>1.1</t>
  </si>
  <si>
    <t>1.2</t>
  </si>
  <si>
    <t>Zulagen und Zuschüsse (BMELV-Code 2449, etc.):</t>
  </si>
  <si>
    <t>2.</t>
  </si>
  <si>
    <t>2.1</t>
  </si>
  <si>
    <t>2.2</t>
  </si>
  <si>
    <t>2.3</t>
  </si>
  <si>
    <t>Gesamtsumme (= Summe 1 und Summe 2)</t>
  </si>
  <si>
    <t>Der relative Anteil (Prozent) der Summe 1 an der vorgenannten Gesamtsumme beträgt:</t>
  </si>
  <si>
    <t>Hinweise:</t>
  </si>
  <si>
    <t>·</t>
  </si>
  <si>
    <t>Ort, Datum</t>
  </si>
  <si>
    <t>Name Buchstelle, Stempel, Unterschrift Bearbeiter / -in</t>
  </si>
  <si>
    <t>Umsatzerlöse im Rahmen der einkommensteuerrechtlichen Einkunftsermittlung aus Land- und Forstwirtschaft</t>
  </si>
  <si>
    <t xml:space="preserve">Anlage: </t>
  </si>
  <si>
    <t xml:space="preserve">Blatt </t>
  </si>
  <si>
    <t>Maßgeblich sind die im Durchschnitt der Berichtsjahre erzielten Umsatzerlöse. Es sind immer die kompletten Umsatzerlöse aus den Buchabschlüssen zu erfassen.</t>
  </si>
  <si>
    <t>Als Anlagen sind die der Berechnung zugrundeliegenden Jahresabschlüsse und die entsprechenden Gesellschaftsverträge/Kooperationsvereinbarungen vorzulegen.</t>
  </si>
  <si>
    <t>Bei Kooperationen sind alle Umsatzerlösen der beteiligten Kooperationspartner zu ermitteln.</t>
  </si>
  <si>
    <t>Summe Umsatzerlöse im Rahmen der einkommensteuerrecht-lichen Einkunftsermittlung aus Land- und Forstwirtschaft für (Name, Vorname)</t>
  </si>
  <si>
    <t>Unternehmernummer Antragsteller</t>
  </si>
  <si>
    <t>Bei Gesellschaften (auch in Kooperationen) ist die Anlage für jeden Gesellschafter einzeln erforderlich. Auch für Gesellschafter deren Kapitalanteil kleiner als 5% ist, ist die Anlage erforderlich.</t>
  </si>
  <si>
    <t>Der genannte antragstellende Einzelunternehmer / Gesellschafter
hat folgende Umsatzerlöse aus dem antragstellenden Unternehmen:</t>
  </si>
  <si>
    <t>Umsatzerlöse im Rahmen der einkommensteuerrechtlichen Einkunfts-ermittlung aus Gewerbebetrieb und aus Land- und Forstwirtschaft ohne eigene Bodenbewirtschaftung</t>
  </si>
  <si>
    <t xml:space="preserve">mit </t>
  </si>
  <si>
    <t>% Summe angebenener Anteile am antragstellendes Unternehmen</t>
  </si>
  <si>
    <t>Umsatzerlöse im Rahmen der einkommensteuerrechtlichen Einkunftsermittlung aus Gewerbebetrieb und aus Land- und Forstwirtschaft ohne eigene Bodenbewirtschaftung für 
(Name, Vorname)</t>
  </si>
  <si>
    <t>2.4</t>
  </si>
  <si>
    <t>1</t>
  </si>
  <si>
    <r>
      <t>Der Unternehmer hat, außer der Bewirtschaftung des antragstellenden landwirtschaftlichen Unternehmens, keine weiteren Erlöse aus gewerblichen Nebenbetriebe, Gewerbebetrieb und/oder selbständiger Tätigkeit.</t>
    </r>
    <r>
      <rPr>
        <vertAlign val="superscript"/>
        <sz val="9"/>
        <rFont val="Arial"/>
        <family val="2"/>
      </rPr>
      <t>1</t>
    </r>
  </si>
  <si>
    <t>Umsatzerlöse aus selbständiger Arbeit (z.B. freiberufliche Tätigkeiten wie Referententätigkeit)</t>
  </si>
  <si>
    <t>a</t>
  </si>
  <si>
    <t>b</t>
  </si>
  <si>
    <t>% Anteil am antragstellendes Unternehmen</t>
  </si>
  <si>
    <t>Wirtschaftsjahr (anteilig)</t>
  </si>
  <si>
    <t>Wirtschaftsjahr (100%)</t>
  </si>
  <si>
    <t>Mir / uns ist bekannt, dass das ausgefüllte Formblatt als Nachweis zur Erfüllung der Zuwendungsberechtigung beim Direktor der Landwirtschaftskammer NRW als Landesbeauftragter - EU-Zahlstelle - vorgelegt wird.</t>
  </si>
  <si>
    <t>Umsatzerlöse aus folgenden beteiligten Gewerbebetrieb (z.B. Bauernhofcafe, Ferienwohnungen, Pferdepension, Photovoltaik, Biogas, Maschineneinsatz):</t>
  </si>
  <si>
    <t>Ermittlung Umsatz Eigenproduktion aus Bodenbewirtschaftung direkt absetzender Gartenbaubetriebe</t>
  </si>
  <si>
    <r>
      <t>1</t>
    </r>
    <r>
      <rPr>
        <b/>
        <sz val="10"/>
        <rFont val="Arial"/>
        <family val="2"/>
      </rPr>
      <t>Antragstellendes Unternehmen (Name, Vorname, ggf. Unternehmensbezeichnung)</t>
    </r>
  </si>
  <si>
    <r>
      <t>1</t>
    </r>
    <r>
      <rPr>
        <sz val="8"/>
        <rFont val="Arial"/>
        <family val="2"/>
      </rPr>
      <t>Angaben werden aus Blatt.. übernommen</t>
    </r>
  </si>
  <si>
    <t xml:space="preserve"> Zentrum für Betriebswirtschaft im Gartenbau e.V.</t>
  </si>
  <si>
    <r>
      <t>1</t>
    </r>
    <r>
      <rPr>
        <sz val="11"/>
        <rFont val="Arial"/>
        <family val="2"/>
      </rPr>
      <t>Vorjahr</t>
    </r>
  </si>
  <si>
    <r>
      <t>1</t>
    </r>
    <r>
      <rPr>
        <sz val="11"/>
        <rFont val="Arial"/>
        <family val="2"/>
      </rPr>
      <t>akt. Jahr</t>
    </r>
  </si>
  <si>
    <t>Umsatz des Gartenbaubetriebes</t>
  </si>
  <si>
    <t>(Lt. Abschluss)</t>
  </si>
  <si>
    <t>Eigenproduktion</t>
  </si>
  <si>
    <t>Handeltätigkeit</t>
  </si>
  <si>
    <t>bei Gesellschaften Kapitalanteil (Angabe in %)</t>
  </si>
  <si>
    <r>
      <t>1</t>
    </r>
    <r>
      <rPr>
        <sz val="10"/>
        <color indexed="8"/>
        <rFont val="Arial"/>
        <family val="2"/>
      </rPr>
      <t>Gesellschafter Blatt 1</t>
    </r>
  </si>
  <si>
    <r>
      <t>1</t>
    </r>
    <r>
      <rPr>
        <sz val="10"/>
        <color indexed="8"/>
        <rFont val="Arial"/>
        <family val="2"/>
      </rPr>
      <t>Gesellschafter Blatt 2</t>
    </r>
    <r>
      <rPr>
        <sz val="10"/>
        <rFont val="Arial"/>
        <family val="2"/>
      </rPr>
      <t/>
    </r>
  </si>
  <si>
    <r>
      <t>1</t>
    </r>
    <r>
      <rPr>
        <sz val="10"/>
        <color indexed="8"/>
        <rFont val="Arial"/>
        <family val="2"/>
      </rPr>
      <t>Gesellschafter Blatt 3</t>
    </r>
    <r>
      <rPr>
        <sz val="10"/>
        <rFont val="Arial"/>
        <family val="2"/>
      </rPr>
      <t/>
    </r>
  </si>
  <si>
    <t>Summe Kapitalanteile</t>
  </si>
  <si>
    <t>Jahr</t>
  </si>
  <si>
    <t>Ø Jahre</t>
  </si>
  <si>
    <t>Ist</t>
  </si>
  <si>
    <r>
      <t>1</t>
    </r>
    <r>
      <rPr>
        <sz val="11"/>
        <rFont val="Arial"/>
        <family val="2"/>
      </rPr>
      <t>(Vorjahr)</t>
    </r>
  </si>
  <si>
    <r>
      <t>1</t>
    </r>
    <r>
      <rPr>
        <sz val="11"/>
        <rFont val="Arial"/>
        <family val="2"/>
      </rPr>
      <t>(akt. Jahr)</t>
    </r>
  </si>
  <si>
    <t>(Vorjahr)</t>
  </si>
  <si>
    <t>(akt. Jahr)</t>
  </si>
  <si>
    <t>Produktionsflächen</t>
  </si>
  <si>
    <t>m²</t>
  </si>
  <si>
    <t>EQM</t>
  </si>
  <si>
    <t>Umsatz</t>
  </si>
  <si>
    <t xml:space="preserve">relativer </t>
  </si>
  <si>
    <t>Eigen-</t>
  </si>
  <si>
    <t>Produktions-</t>
  </si>
  <si>
    <t>produktion</t>
  </si>
  <si>
    <t>wert</t>
  </si>
  <si>
    <r>
      <t>je EQM</t>
    </r>
    <r>
      <rPr>
        <b/>
        <vertAlign val="superscript"/>
        <sz val="10"/>
        <rFont val="Arial"/>
        <family val="2"/>
      </rPr>
      <t>2</t>
    </r>
  </si>
  <si>
    <t>insgesamt</t>
  </si>
  <si>
    <t>Euro</t>
  </si>
  <si>
    <t>Gewächshauser heizbar</t>
  </si>
  <si>
    <t>Zierpflanzen</t>
  </si>
  <si>
    <t>Gemüse</t>
  </si>
  <si>
    <t>Öko-Gemüse</t>
  </si>
  <si>
    <t>Gewächshauser nicht heizbar</t>
  </si>
  <si>
    <t>Freilandflächen gewachsener Boden</t>
  </si>
  <si>
    <t>Baumschule</t>
  </si>
  <si>
    <t>Obst</t>
  </si>
  <si>
    <t>Freilandflächen Containerfläche</t>
  </si>
  <si>
    <t>Summe Ertrag Eigenproduktion aus Bodenbewirtschaftung</t>
  </si>
  <si>
    <t>Summe Ertrag aus Handelstätigkeit</t>
  </si>
  <si>
    <t>Ermittlung Umsatz Eigenproduktion je EQM nach Sparten</t>
  </si>
  <si>
    <t>Kennzahlenheft Nr.:</t>
  </si>
  <si>
    <t>Jahre</t>
  </si>
  <si>
    <t>Seiten-Nr. im Kennzahlenheft</t>
  </si>
  <si>
    <t>Zeilen-Nr. im Kennzahlenheft</t>
  </si>
  <si>
    <t>- Heft 60 -</t>
  </si>
  <si>
    <t>- Heft 59 -</t>
  </si>
  <si>
    <t>- Heft 58 -</t>
  </si>
  <si>
    <t>- Heft 57 -</t>
  </si>
  <si>
    <t>- Heft 56 -</t>
  </si>
  <si>
    <t>- Heft 55 -</t>
  </si>
  <si>
    <t>- Heft 54 -</t>
  </si>
  <si>
    <t>- Heft 53 -</t>
  </si>
  <si>
    <t>- Heft 52 -</t>
  </si>
  <si>
    <t>- Heft 51 -</t>
  </si>
  <si>
    <t>- Heft 50 -</t>
  </si>
  <si>
    <t>- Heft 49 -</t>
  </si>
  <si>
    <t>- Heft 48 -</t>
  </si>
  <si>
    <t>- Heft 47 -</t>
  </si>
  <si>
    <t>- Heft 46 -</t>
  </si>
  <si>
    <t>- Heft 45 -</t>
  </si>
  <si>
    <t>- Heft 44 -</t>
  </si>
  <si>
    <t>Sparte</t>
  </si>
  <si>
    <t>Zierpflanzenbau mit direktem Absatz &gt;75% (Betriebe insgesamt)</t>
  </si>
  <si>
    <t>82 / 80</t>
  </si>
  <si>
    <t>2015/2016</t>
  </si>
  <si>
    <t>2014/2015</t>
  </si>
  <si>
    <t>2013/2014</t>
  </si>
  <si>
    <t>2012/2013</t>
  </si>
  <si>
    <t>2011/2012</t>
  </si>
  <si>
    <t>2010/2011</t>
  </si>
  <si>
    <t>2009/2010</t>
  </si>
  <si>
    <t>2008/2009</t>
  </si>
  <si>
    <t>2007/2008</t>
  </si>
  <si>
    <t>2006/2007</t>
  </si>
  <si>
    <t>2005/2006</t>
  </si>
  <si>
    <t>2004/2005</t>
  </si>
  <si>
    <t>2003/2004</t>
  </si>
  <si>
    <t>2002/2003</t>
  </si>
  <si>
    <t>2001/2002</t>
  </si>
  <si>
    <t>2000/2001</t>
  </si>
  <si>
    <t>1999/2000</t>
  </si>
  <si>
    <t>Mittel  *1</t>
  </si>
  <si>
    <t>Mittel  *2</t>
  </si>
  <si>
    <t>Einheitsquadratmeter (EQM)</t>
  </si>
  <si>
    <t>Betriebsertrag</t>
  </si>
  <si>
    <t>Eigenproduktion in % BE</t>
  </si>
  <si>
    <t>Eigenproduktion je EQM</t>
  </si>
  <si>
    <t>A 58</t>
  </si>
  <si>
    <t>A 56</t>
  </si>
  <si>
    <t>Gemüsebaubetriebe mit direktem Absatz &gt;75% (Betriebe insgesamt)</t>
  </si>
  <si>
    <t>122 / 120</t>
  </si>
  <si>
    <t>A 66</t>
  </si>
  <si>
    <t>A 64</t>
  </si>
  <si>
    <t>A 66/A 64</t>
  </si>
  <si>
    <t>Baumschulbetriebe mit direktem Absatz &gt;25%</t>
  </si>
  <si>
    <t>128 / 126</t>
  </si>
  <si>
    <t>A 82</t>
  </si>
  <si>
    <t>A 80</t>
  </si>
  <si>
    <t>Obstbaubetriebe mit direktem Absatz &gt;25% nach Kulturen (Betriebe insgesamt)</t>
  </si>
  <si>
    <t xml:space="preserve">138/ 136 </t>
  </si>
  <si>
    <t>*1) EQM Werte Mittel aus 10 Jahren aus den Kennzahlen für den Betriebsvergleich</t>
  </si>
  <si>
    <t xml:space="preserve">     Arbeitskreis Betriebswirtschaft im Gartenbau e.V.  Hannover</t>
  </si>
  <si>
    <t>*2) EQM Werte Mittel aus 3 Jahren aus den Kennzahlen für den Betriebsvergleich</t>
  </si>
  <si>
    <t>Seite 12</t>
  </si>
  <si>
    <t>A50</t>
  </si>
  <si>
    <t>Spartenübersicht darunter Öko-Gemüsebau Mittel</t>
  </si>
  <si>
    <t>52 / 48</t>
  </si>
  <si>
    <t>*1) EQM Werte Mittel aus 3 Jahren aus den Kennzahlen für den Betriebsvergleich ökologisch wirtschaftender Gartenbaubetriebe</t>
  </si>
  <si>
    <t>Faktoren für die Ermittlung der Einheitsquadratmeter</t>
  </si>
  <si>
    <t>Unterglasfläche</t>
  </si>
  <si>
    <t>Freilandfläche</t>
  </si>
  <si>
    <t>heizbar</t>
  </si>
  <si>
    <t>nicht heizbar</t>
  </si>
  <si>
    <t>gewachsener Boden</t>
  </si>
  <si>
    <t>Containerfläche</t>
  </si>
  <si>
    <t>Gemüse einschl. Feldgemüse</t>
  </si>
  <si>
    <t>-</t>
  </si>
  <si>
    <t>Blumen und Zierpflanzen</t>
  </si>
  <si>
    <t>sonstige Gartengewächse</t>
  </si>
  <si>
    <t>Fläche mit Sonst. landwirtsch. Kulturen</t>
  </si>
  <si>
    <r>
      <t xml:space="preserve">Umsatzerlöse aus Eigenproduktion (Bodenbewirtschaftung) inkl. Bestandsveränderung </t>
    </r>
    <r>
      <rPr>
        <vertAlign val="superscript"/>
        <sz val="9"/>
        <rFont val="Arial"/>
        <family val="2"/>
      </rPr>
      <t>1</t>
    </r>
  </si>
  <si>
    <r>
      <t xml:space="preserve">gewerbliche Umsatzerlöse im Gartenbaubetrieb aus Handel, Dienstleistungen, Nebenbetriebe (z.B. Direktvermarktung) </t>
    </r>
    <r>
      <rPr>
        <vertAlign val="superscript"/>
        <sz val="9"/>
        <rFont val="Arial"/>
        <family val="2"/>
      </rPr>
      <t>1</t>
    </r>
  </si>
  <si>
    <t xml:space="preserve">Die Umsatzerlöse des gewerblichen Gartenbaubetriebes werden  - sofern aus der Buchführung nicht erkennbar - anhand von Kennzahlen nach Eigenproduktion (Bodenbewirtschaftung) und Handelstätigkeit aufgeteilt. </t>
  </si>
  <si>
    <t>Berechnung der Umsatzerlöse aus bodengebundener Produktion für gewerbl. Gartenbau</t>
  </si>
  <si>
    <t>Zusammenfassende Berechnung der Umsatzerlöse aus bodengebundener Produktion  für gewerbl. Gartenbau</t>
  </si>
  <si>
    <t>Anteil am gartenbaulichen Unternehmen in %</t>
  </si>
  <si>
    <t>Anteil der Beteiligung in %</t>
  </si>
  <si>
    <t>% Summe angebenener Anteile am landwirtschaftlichen Unternehmen</t>
  </si>
  <si>
    <t>% Summe angebenener Anteile am bestehenden gewerblichen Unternehmen, das der Kooperationspartner ist</t>
  </si>
  <si>
    <t>Summe der Nr. 1 (= Summe 1)</t>
  </si>
  <si>
    <t>Summe der Nr. 2 (= Summe 2)</t>
  </si>
  <si>
    <t>Summe der Nr.  (= Summe 2)</t>
  </si>
  <si>
    <t>- Heft 61 -</t>
  </si>
  <si>
    <t>2016/2017</t>
  </si>
  <si>
    <t>- Heft 62 -</t>
  </si>
  <si>
    <t>2017/2018</t>
  </si>
  <si>
    <r>
      <t>2</t>
    </r>
    <r>
      <rPr>
        <sz val="8"/>
        <rFont val="Arial"/>
        <family val="2"/>
      </rPr>
      <t xml:space="preserve">EQM Mittel von 3 oder 10 Jahren aus den Kennzahlen für den Betriebsvergleich im Gartenbau, </t>
    </r>
  </si>
  <si>
    <t>A 6/A 34</t>
  </si>
  <si>
    <t>A 36/A 82/A 80</t>
  </si>
  <si>
    <t>A 34/A 58/A 56</t>
  </si>
  <si>
    <t>Tabelle 13/8</t>
  </si>
  <si>
    <t>79/45</t>
  </si>
  <si>
    <t>Pacht- und Mieterträge des antragstellenden Unternehmens (BMELV-Code 2325 + 2326, etc.)</t>
  </si>
  <si>
    <t>- Heft 63 -</t>
  </si>
  <si>
    <t>2018/2019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</si>
</sst>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20&quot;00&quot;/20&quot;00&quot; WJ&quot;"/>
    <numFmt numFmtId="165" formatCode="000000000"/>
    <numFmt numFmtId="166" formatCode="0.0%"/>
    <numFmt numFmtId="167" formatCode="0.0"/>
    <numFmt numFmtId="168" formatCode="#,##0.00\ [$€-1]"/>
    <numFmt numFmtId="169" formatCode="#,##0.0"/>
  </numFmts>
  <fonts count="42" x14ac:knownFonts="1">
    <font>
      <sz val="11"/>
      <name val="Arial"/>
    </font>
    <font>
      <sz val="8"/>
      <name val="Arial"/>
      <family val="2"/>
    </font>
    <font>
      <b/>
      <sz val="11"/>
      <name val="Arial"/>
      <family val="2"/>
    </font>
    <font>
      <b/>
      <sz val="10"/>
      <name val="Arial"/>
      <family val="2"/>
    </font>
    <font>
      <sz val="9"/>
      <name val="Arial"/>
      <family val="2"/>
    </font>
    <font>
      <sz val="8"/>
      <name val="Arial"/>
      <family val="2"/>
    </font>
    <font>
      <b/>
      <sz val="9"/>
      <name val="Arial"/>
      <family val="2"/>
    </font>
    <font>
      <sz val="9"/>
      <name val="Arial"/>
      <family val="2"/>
    </font>
    <font>
      <sz val="7"/>
      <name val="Arial"/>
      <family val="2"/>
    </font>
    <font>
      <sz val="10"/>
      <name val="Arial"/>
      <family val="2"/>
    </font>
    <font>
      <sz val="8"/>
      <name val="Symbol"/>
      <family val="1"/>
      <charset val="2"/>
    </font>
    <font>
      <b/>
      <sz val="9"/>
      <name val="Symbol"/>
      <family val="1"/>
      <charset val="2"/>
    </font>
    <font>
      <sz val="9"/>
      <name val="Symbol"/>
      <family val="1"/>
      <charset val="2"/>
    </font>
    <font>
      <vertAlign val="superscript"/>
      <sz val="10"/>
      <name val="Arial"/>
      <family val="2"/>
    </font>
    <font>
      <sz val="8"/>
      <color indexed="81"/>
      <name val="Tahoma"/>
      <family val="2"/>
    </font>
    <font>
      <b/>
      <sz val="8"/>
      <color indexed="81"/>
      <name val="Tahoma"/>
      <family val="2"/>
    </font>
    <font>
      <sz val="10"/>
      <name val="Symbol"/>
      <family val="1"/>
      <charset val="2"/>
    </font>
    <font>
      <sz val="11"/>
      <name val="Arial"/>
      <family val="2"/>
    </font>
    <font>
      <vertAlign val="superscript"/>
      <sz val="9"/>
      <name val="Arial"/>
      <family val="2"/>
    </font>
    <font>
      <sz val="9"/>
      <color rgb="FFFF0000"/>
      <name val="Arial"/>
      <family val="2"/>
    </font>
    <font>
      <sz val="8"/>
      <color rgb="FF000000"/>
      <name val="Tahoma"/>
      <family val="2"/>
    </font>
    <font>
      <b/>
      <vertAlign val="superscript"/>
      <sz val="10"/>
      <name val="Arial"/>
      <family val="2"/>
    </font>
    <font>
      <vertAlign val="superscript"/>
      <sz val="8"/>
      <name val="Arial"/>
      <family val="2"/>
    </font>
    <font>
      <b/>
      <sz val="10"/>
      <color indexed="8"/>
      <name val="Arial"/>
      <family val="2"/>
    </font>
    <font>
      <vertAlign val="superscript"/>
      <sz val="10"/>
      <color indexed="8"/>
      <name val="Arial"/>
      <family val="2"/>
    </font>
    <font>
      <sz val="10"/>
      <color indexed="8"/>
      <name val="Arial"/>
      <family val="2"/>
    </font>
    <font>
      <sz val="8"/>
      <color indexed="8"/>
      <name val="Arial"/>
      <family val="2"/>
    </font>
    <font>
      <sz val="12"/>
      <name val="Arial"/>
      <family val="2"/>
    </font>
    <font>
      <sz val="9"/>
      <color indexed="63"/>
      <name val="Arial"/>
      <family val="2"/>
    </font>
    <font>
      <b/>
      <sz val="12"/>
      <name val="Arial"/>
      <family val="2"/>
    </font>
    <font>
      <b/>
      <u/>
      <sz val="10"/>
      <name val="Arial"/>
      <family val="2"/>
    </font>
    <font>
      <b/>
      <sz val="9"/>
      <color indexed="81"/>
      <name val="Tahoma"/>
      <family val="2"/>
    </font>
    <font>
      <sz val="9"/>
      <color indexed="81"/>
      <name val="Tahoma"/>
      <family val="2"/>
    </font>
    <font>
      <b/>
      <sz val="8.5"/>
      <name val="Arial"/>
      <family val="2"/>
    </font>
    <font>
      <b/>
      <sz val="11"/>
      <color indexed="81"/>
      <name val="Arial"/>
      <family val="2"/>
    </font>
    <font>
      <sz val="10"/>
      <color theme="0"/>
      <name val="Arial"/>
      <family val="2"/>
    </font>
    <font>
      <sz val="11"/>
      <color theme="0"/>
      <name val="Arial"/>
      <family val="2"/>
    </font>
    <font>
      <sz val="6"/>
      <name val="Arial"/>
      <family val="2"/>
    </font>
    <font>
      <sz val="11"/>
      <color indexed="81"/>
      <name val="Arial"/>
      <family val="2"/>
    </font>
    <font>
      <sz val="10"/>
      <color rgb="FFFF0000"/>
      <name val="Arial"/>
      <family val="2"/>
    </font>
    <font>
      <sz val="9"/>
      <color theme="0"/>
      <name val="Arial"/>
      <family val="2"/>
    </font>
    <font>
      <sz val="8"/>
      <color theme="0"/>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rgb="FFCCFFCC"/>
        <bgColor indexed="64"/>
      </patternFill>
    </fill>
  </fills>
  <borders count="37">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9" fillId="0" borderId="0"/>
    <xf numFmtId="0" fontId="17" fillId="0" borderId="0"/>
  </cellStyleXfs>
  <cellXfs count="366">
    <xf numFmtId="0" fontId="0" fillId="0" borderId="0" xfId="0"/>
    <xf numFmtId="0" fontId="0" fillId="0" borderId="0" xfId="0" applyProtection="1"/>
    <xf numFmtId="0" fontId="6" fillId="0" borderId="0" xfId="0" applyNumberFormat="1" applyFont="1" applyBorder="1" applyAlignment="1" applyProtection="1">
      <alignment horizontal="left"/>
    </xf>
    <xf numFmtId="0" fontId="0" fillId="0" borderId="0" xfId="0" applyAlignment="1" applyProtection="1"/>
    <xf numFmtId="0" fontId="3" fillId="0" borderId="0" xfId="0" applyFont="1" applyBorder="1" applyProtection="1"/>
    <xf numFmtId="164" fontId="3" fillId="0" borderId="0" xfId="0" applyNumberFormat="1" applyFont="1" applyBorder="1" applyAlignment="1" applyProtection="1">
      <alignment horizontal="center"/>
    </xf>
    <xf numFmtId="0" fontId="6" fillId="0" borderId="0" xfId="0" applyFont="1" applyBorder="1" applyAlignment="1" applyProtection="1">
      <alignment horizontal="center"/>
    </xf>
    <xf numFmtId="0" fontId="6" fillId="0" borderId="0" xfId="0" quotePrefix="1" applyNumberFormat="1" applyFont="1" applyBorder="1" applyAlignment="1" applyProtection="1">
      <alignment horizontal="center"/>
    </xf>
    <xf numFmtId="0" fontId="0" fillId="0" borderId="0" xfId="0" applyBorder="1" applyProtection="1"/>
    <xf numFmtId="0" fontId="8" fillId="0" borderId="0" xfId="0" applyFont="1" applyProtection="1"/>
    <xf numFmtId="0" fontId="4" fillId="0" borderId="0" xfId="0" applyFont="1" applyProtection="1"/>
    <xf numFmtId="0" fontId="4" fillId="0" borderId="0" xfId="0" applyFont="1" applyBorder="1" applyProtection="1"/>
    <xf numFmtId="0" fontId="0" fillId="0" borderId="0" xfId="0" applyAlignment="1" applyProtection="1">
      <alignment wrapText="1"/>
    </xf>
    <xf numFmtId="166" fontId="0" fillId="0" borderId="1" xfId="0" applyNumberFormat="1" applyFill="1" applyBorder="1" applyAlignment="1" applyProtection="1">
      <alignment horizontal="center"/>
    </xf>
    <xf numFmtId="166" fontId="0" fillId="0" borderId="1" xfId="0" applyNumberFormat="1" applyFill="1" applyBorder="1" applyAlignment="1" applyProtection="1"/>
    <xf numFmtId="49" fontId="11" fillId="0" borderId="0" xfId="0" applyNumberFormat="1" applyFont="1" applyAlignment="1" applyProtection="1">
      <alignment vertical="top"/>
    </xf>
    <xf numFmtId="0" fontId="12" fillId="0" borderId="0" xfId="0" applyFont="1" applyAlignment="1" applyProtection="1">
      <alignment vertical="top"/>
    </xf>
    <xf numFmtId="0" fontId="0" fillId="0" borderId="2" xfId="0" applyBorder="1" applyProtection="1"/>
    <xf numFmtId="3" fontId="4" fillId="0" borderId="0" xfId="0" applyNumberFormat="1" applyFont="1" applyFill="1" applyBorder="1" applyAlignment="1" applyProtection="1"/>
    <xf numFmtId="49" fontId="4" fillId="0" borderId="0" xfId="0" applyNumberFormat="1" applyFont="1" applyAlignment="1" applyProtection="1">
      <alignment vertical="top"/>
    </xf>
    <xf numFmtId="0" fontId="3" fillId="0" borderId="0" xfId="0" applyFont="1" applyAlignment="1" applyProtection="1">
      <alignment vertical="top"/>
    </xf>
    <xf numFmtId="0" fontId="0" fillId="0" borderId="0" xfId="0" applyAlignment="1" applyProtection="1">
      <alignment vertical="top"/>
    </xf>
    <xf numFmtId="0" fontId="5" fillId="0" borderId="0" xfId="0" applyNumberFormat="1" applyFont="1" applyBorder="1" applyAlignment="1" applyProtection="1">
      <alignment horizontal="left" vertical="top"/>
    </xf>
    <xf numFmtId="0" fontId="3" fillId="0" borderId="0" xfId="0" applyFont="1" applyBorder="1" applyAlignment="1" applyProtection="1">
      <alignment vertical="top"/>
    </xf>
    <xf numFmtId="49" fontId="6" fillId="0" borderId="0" xfId="0" applyNumberFormat="1" applyFont="1" applyAlignment="1" applyProtection="1">
      <alignment vertical="top"/>
    </xf>
    <xf numFmtId="0" fontId="4" fillId="0" borderId="3" xfId="0" applyFont="1" applyBorder="1" applyAlignment="1" applyProtection="1">
      <alignment vertical="top"/>
    </xf>
    <xf numFmtId="0" fontId="4" fillId="0" borderId="0" xfId="0" applyFont="1" applyAlignment="1" applyProtection="1">
      <alignment vertical="top"/>
    </xf>
    <xf numFmtId="49" fontId="4" fillId="0" borderId="3" xfId="0" applyNumberFormat="1" applyFont="1" applyBorder="1" applyAlignment="1" applyProtection="1">
      <alignment vertical="top"/>
    </xf>
    <xf numFmtId="0" fontId="0" fillId="0" borderId="0" xfId="0" applyAlignment="1" applyProtection="1">
      <alignment vertical="top" wrapText="1"/>
    </xf>
    <xf numFmtId="49" fontId="4" fillId="0" borderId="0" xfId="0" applyNumberFormat="1" applyFont="1" applyAlignment="1" applyProtection="1">
      <alignment vertical="center"/>
    </xf>
    <xf numFmtId="49" fontId="4" fillId="0" borderId="0" xfId="0" applyNumberFormat="1" applyFont="1" applyBorder="1" applyAlignment="1" applyProtection="1">
      <alignment vertical="top"/>
    </xf>
    <xf numFmtId="0" fontId="0" fillId="0" borderId="0" xfId="0" applyBorder="1" applyAlignment="1" applyProtection="1">
      <alignment wrapText="1"/>
    </xf>
    <xf numFmtId="9" fontId="4" fillId="0" borderId="0" xfId="0" applyNumberFormat="1" applyFont="1" applyFill="1" applyBorder="1" applyAlignment="1" applyProtection="1">
      <alignment horizontal="center"/>
    </xf>
    <xf numFmtId="9" fontId="0" fillId="0" borderId="0" xfId="0" applyNumberFormat="1" applyFill="1" applyBorder="1" applyAlignment="1" applyProtection="1">
      <alignment horizontal="center"/>
    </xf>
    <xf numFmtId="3" fontId="0" fillId="0" borderId="0" xfId="0" applyNumberFormat="1" applyFill="1" applyBorder="1" applyAlignment="1" applyProtection="1"/>
    <xf numFmtId="166" fontId="4" fillId="0" borderId="0" xfId="0" applyNumberFormat="1" applyFont="1" applyFill="1" applyBorder="1" applyAlignment="1" applyProtection="1">
      <alignment horizontal="center"/>
    </xf>
    <xf numFmtId="0" fontId="0" fillId="0" borderId="0" xfId="0" applyBorder="1" applyAlignment="1" applyProtection="1">
      <alignment vertical="top" wrapText="1"/>
    </xf>
    <xf numFmtId="0" fontId="0" fillId="0" borderId="2" xfId="0" applyBorder="1" applyAlignment="1" applyProtection="1">
      <alignment wrapText="1"/>
    </xf>
    <xf numFmtId="0" fontId="0" fillId="0" borderId="4" xfId="0" applyBorder="1" applyAlignment="1" applyProtection="1">
      <alignment wrapText="1"/>
    </xf>
    <xf numFmtId="166" fontId="4" fillId="0" borderId="0" xfId="0" applyNumberFormat="1" applyFont="1" applyFill="1" applyBorder="1" applyAlignment="1" applyProtection="1"/>
    <xf numFmtId="3" fontId="4" fillId="0" borderId="0" xfId="0" applyNumberFormat="1" applyFont="1" applyFill="1" applyAlignment="1" applyProtection="1">
      <alignment horizontal="right"/>
    </xf>
    <xf numFmtId="3" fontId="4" fillId="0" borderId="0" xfId="0" applyNumberFormat="1" applyFont="1" applyBorder="1" applyAlignment="1" applyProtection="1">
      <alignment horizontal="right"/>
    </xf>
    <xf numFmtId="3" fontId="4" fillId="0" borderId="0" xfId="0" applyNumberFormat="1" applyFont="1" applyAlignment="1" applyProtection="1">
      <alignment horizontal="right"/>
    </xf>
    <xf numFmtId="3" fontId="0" fillId="0" borderId="0" xfId="0" applyNumberFormat="1" applyFill="1" applyAlignment="1" applyProtection="1">
      <alignment horizontal="right"/>
    </xf>
    <xf numFmtId="3" fontId="0" fillId="0" borderId="1" xfId="0" applyNumberFormat="1" applyFill="1" applyBorder="1" applyAlignment="1" applyProtection="1">
      <alignment horizontal="right"/>
    </xf>
    <xf numFmtId="3" fontId="6" fillId="0" borderId="0" xfId="0" applyNumberFormat="1" applyFont="1" applyBorder="1" applyAlignment="1" applyProtection="1">
      <alignment horizontal="right"/>
    </xf>
    <xf numFmtId="3" fontId="4" fillId="0" borderId="1" xfId="0" applyNumberFormat="1" applyFont="1" applyBorder="1" applyAlignment="1" applyProtection="1">
      <alignment horizontal="right"/>
    </xf>
    <xf numFmtId="0" fontId="4" fillId="0" borderId="0" xfId="0" applyFont="1" applyAlignment="1" applyProtection="1">
      <alignment wrapText="1"/>
    </xf>
    <xf numFmtId="0" fontId="4" fillId="0" borderId="5" xfId="0" applyFont="1" applyBorder="1" applyAlignment="1" applyProtection="1">
      <alignment horizontal="center" wrapText="1"/>
    </xf>
    <xf numFmtId="0" fontId="10" fillId="0" borderId="0" xfId="0" applyFont="1" applyFill="1" applyBorder="1" applyAlignment="1" applyProtection="1">
      <alignment wrapText="1"/>
    </xf>
    <xf numFmtId="3" fontId="6" fillId="0" borderId="0" xfId="0" applyNumberFormat="1" applyFont="1" applyFill="1" applyBorder="1" applyAlignment="1" applyProtection="1">
      <alignment horizontal="right"/>
    </xf>
    <xf numFmtId="3" fontId="4" fillId="0" borderId="4" xfId="0" applyNumberFormat="1" applyFont="1" applyFill="1" applyBorder="1" applyAlignment="1" applyProtection="1"/>
    <xf numFmtId="49" fontId="6" fillId="0" borderId="0" xfId="0" applyNumberFormat="1" applyFont="1" applyAlignment="1" applyProtection="1">
      <alignment vertical="center"/>
    </xf>
    <xf numFmtId="49" fontId="4" fillId="0" borderId="0" xfId="0" applyNumberFormat="1" applyFont="1" applyAlignment="1" applyProtection="1">
      <alignment vertical="center" wrapText="1"/>
    </xf>
    <xf numFmtId="0" fontId="4" fillId="0" borderId="6" xfId="0" applyFont="1" applyBorder="1" applyAlignment="1" applyProtection="1">
      <alignment horizontal="center" wrapText="1"/>
    </xf>
    <xf numFmtId="3" fontId="0" fillId="0" borderId="0" xfId="0" applyNumberFormat="1" applyBorder="1" applyAlignment="1" applyProtection="1">
      <alignment horizontal="right"/>
    </xf>
    <xf numFmtId="3" fontId="0" fillId="0" borderId="5" xfId="0" applyNumberFormat="1" applyBorder="1" applyAlignment="1" applyProtection="1">
      <alignment horizontal="right"/>
    </xf>
    <xf numFmtId="3" fontId="4" fillId="0" borderId="0" xfId="0" applyNumberFormat="1" applyFont="1" applyAlignment="1" applyProtection="1">
      <alignment horizontal="right" wrapText="1"/>
    </xf>
    <xf numFmtId="3" fontId="4" fillId="0" borderId="1" xfId="0" applyNumberFormat="1" applyFont="1" applyBorder="1" applyAlignment="1" applyProtection="1">
      <alignment horizontal="right" wrapText="1"/>
    </xf>
    <xf numFmtId="0" fontId="0" fillId="0" borderId="0" xfId="0" applyNumberFormat="1" applyAlignment="1" applyProtection="1">
      <alignment vertical="center" wrapText="1"/>
    </xf>
    <xf numFmtId="3" fontId="4" fillId="0" borderId="7" xfId="0" applyNumberFormat="1" applyFont="1" applyBorder="1" applyAlignment="1" applyProtection="1">
      <alignment horizontal="center" vertical="top" wrapText="1"/>
    </xf>
    <xf numFmtId="3" fontId="4" fillId="0" borderId="8" xfId="0" applyNumberFormat="1" applyFont="1" applyBorder="1" applyAlignment="1" applyProtection="1">
      <alignment horizontal="center" vertical="top" wrapText="1"/>
    </xf>
    <xf numFmtId="3" fontId="4" fillId="0" borderId="8" xfId="0" applyNumberFormat="1" applyFont="1" applyBorder="1" applyAlignment="1" applyProtection="1">
      <alignment vertical="top" wrapText="1"/>
    </xf>
    <xf numFmtId="166" fontId="4" fillId="0" borderId="9" xfId="0" applyNumberFormat="1" applyFont="1" applyBorder="1" applyAlignment="1" applyProtection="1"/>
    <xf numFmtId="166" fontId="4" fillId="0" borderId="8" xfId="0" applyNumberFormat="1" applyFont="1" applyFill="1" applyBorder="1" applyAlignment="1" applyProtection="1">
      <alignment horizontal="center"/>
    </xf>
    <xf numFmtId="166" fontId="6" fillId="0" borderId="8" xfId="0" applyNumberFormat="1" applyFont="1" applyBorder="1" applyAlignment="1" applyProtection="1"/>
    <xf numFmtId="166" fontId="4" fillId="0" borderId="8" xfId="0" applyNumberFormat="1" applyFont="1" applyBorder="1" applyProtection="1"/>
    <xf numFmtId="9" fontId="4" fillId="0" borderId="8" xfId="0" applyNumberFormat="1" applyFont="1" applyFill="1" applyBorder="1" applyAlignment="1" applyProtection="1">
      <alignment horizontal="center"/>
    </xf>
    <xf numFmtId="0" fontId="6" fillId="0" borderId="9" xfId="0" applyFont="1" applyBorder="1" applyAlignment="1" applyProtection="1"/>
    <xf numFmtId="0" fontId="4" fillId="0" borderId="9" xfId="0" applyFont="1" applyBorder="1" applyAlignment="1" applyProtection="1"/>
    <xf numFmtId="9" fontId="4" fillId="0" borderId="4" xfId="0" applyNumberFormat="1" applyFont="1" applyFill="1" applyBorder="1" applyAlignment="1" applyProtection="1">
      <alignment horizontal="center"/>
    </xf>
    <xf numFmtId="3" fontId="4" fillId="0" borderId="4" xfId="0" applyNumberFormat="1" applyFont="1" applyFill="1" applyBorder="1" applyAlignment="1" applyProtection="1">
      <alignment horizontal="right"/>
    </xf>
    <xf numFmtId="3" fontId="0" fillId="0" borderId="4" xfId="0" applyNumberFormat="1" applyFill="1" applyBorder="1" applyAlignment="1" applyProtection="1">
      <alignment horizontal="right"/>
    </xf>
    <xf numFmtId="0" fontId="13" fillId="0" borderId="0" xfId="0" applyFont="1" applyProtection="1"/>
    <xf numFmtId="49" fontId="4" fillId="0" borderId="0" xfId="0" applyNumberFormat="1" applyFont="1" applyAlignment="1" applyProtection="1"/>
    <xf numFmtId="0" fontId="4" fillId="0" borderId="1" xfId="0" applyFont="1" applyFill="1" applyBorder="1" applyAlignment="1" applyProtection="1">
      <alignment horizontal="center" wrapText="1"/>
    </xf>
    <xf numFmtId="0" fontId="9" fillId="0" borderId="0" xfId="0" applyFont="1" applyAlignment="1" applyProtection="1">
      <alignment vertical="top"/>
    </xf>
    <xf numFmtId="0" fontId="9" fillId="0" borderId="0" xfId="0" applyFont="1" applyProtection="1"/>
    <xf numFmtId="0" fontId="16" fillId="0" borderId="0" xfId="0" applyFont="1" applyFill="1" applyBorder="1" applyAlignment="1" applyProtection="1">
      <alignment wrapText="1"/>
    </xf>
    <xf numFmtId="0" fontId="9" fillId="0" borderId="0" xfId="0" applyFont="1" applyAlignment="1" applyProtection="1">
      <alignment horizontal="left"/>
    </xf>
    <xf numFmtId="0" fontId="9" fillId="0" borderId="0" xfId="0" applyFont="1" applyBorder="1" applyAlignment="1" applyProtection="1">
      <alignment horizontal="left"/>
    </xf>
    <xf numFmtId="3" fontId="0" fillId="0" borderId="0" xfId="0" applyNumberFormat="1" applyFill="1" applyAlignment="1" applyProtection="1"/>
    <xf numFmtId="3" fontId="0" fillId="0" borderId="1" xfId="0" applyNumberFormat="1" applyFill="1" applyBorder="1" applyAlignment="1" applyProtection="1"/>
    <xf numFmtId="3" fontId="4" fillId="0" borderId="5" xfId="0" applyNumberFormat="1" applyFont="1" applyFill="1" applyBorder="1" applyAlignment="1" applyProtection="1"/>
    <xf numFmtId="49" fontId="18" fillId="0" borderId="0" xfId="0" applyNumberFormat="1" applyFont="1" applyAlignment="1" applyProtection="1">
      <alignment horizontal="left" vertical="top"/>
    </xf>
    <xf numFmtId="0" fontId="4" fillId="0" borderId="0" xfId="0" applyNumberFormat="1" applyFont="1" applyFill="1" applyBorder="1" applyAlignment="1" applyProtection="1">
      <alignment horizontal="right"/>
    </xf>
    <xf numFmtId="0" fontId="0" fillId="0" borderId="0" xfId="0" applyNumberFormat="1" applyFill="1" applyAlignment="1" applyProtection="1">
      <alignment horizontal="right"/>
    </xf>
    <xf numFmtId="0" fontId="0" fillId="0" borderId="1" xfId="0" applyNumberFormat="1" applyFill="1" applyBorder="1" applyAlignment="1" applyProtection="1">
      <alignment horizontal="right"/>
    </xf>
    <xf numFmtId="0" fontId="4" fillId="0" borderId="8" xfId="0" applyNumberFormat="1" applyFont="1" applyBorder="1" applyAlignment="1" applyProtection="1">
      <alignment horizontal="center" vertical="top" wrapText="1"/>
    </xf>
    <xf numFmtId="0" fontId="4" fillId="0" borderId="8" xfId="0" applyNumberFormat="1" applyFont="1" applyBorder="1" applyAlignment="1" applyProtection="1">
      <alignment vertical="top" wrapText="1"/>
    </xf>
    <xf numFmtId="0" fontId="9" fillId="0" borderId="0" xfId="0" applyFont="1" applyBorder="1" applyProtection="1"/>
    <xf numFmtId="165" fontId="6" fillId="0" borderId="0" xfId="0" applyNumberFormat="1" applyFont="1" applyFill="1" applyBorder="1" applyAlignment="1" applyProtection="1">
      <alignment horizontal="center" vertical="center"/>
    </xf>
    <xf numFmtId="3" fontId="4" fillId="2" borderId="8" xfId="0" applyNumberFormat="1" applyFont="1" applyFill="1" applyBorder="1" applyAlignment="1" applyProtection="1">
      <protection locked="0"/>
    </xf>
    <xf numFmtId="3" fontId="4" fillId="0" borderId="8" xfId="0" applyNumberFormat="1" applyFont="1" applyFill="1" applyBorder="1" applyAlignment="1" applyProtection="1"/>
    <xf numFmtId="3" fontId="4" fillId="0" borderId="10" xfId="0" applyNumberFormat="1" applyFont="1" applyFill="1" applyBorder="1" applyAlignment="1" applyProtection="1"/>
    <xf numFmtId="3" fontId="4" fillId="3" borderId="9" xfId="0" applyNumberFormat="1" applyFont="1" applyFill="1" applyBorder="1" applyAlignment="1" applyProtection="1"/>
    <xf numFmtId="3" fontId="4" fillId="0" borderId="7" xfId="0" applyNumberFormat="1" applyFont="1" applyFill="1" applyBorder="1" applyAlignment="1" applyProtection="1"/>
    <xf numFmtId="3" fontId="4" fillId="0" borderId="8" xfId="0" applyNumberFormat="1" applyFont="1" applyFill="1" applyBorder="1" applyAlignment="1" applyProtection="1">
      <alignment horizontal="right"/>
    </xf>
    <xf numFmtId="0" fontId="4" fillId="0" borderId="8" xfId="0" applyFont="1" applyBorder="1" applyAlignment="1" applyProtection="1">
      <alignment horizontal="center"/>
    </xf>
    <xf numFmtId="3" fontId="4" fillId="3" borderId="8" xfId="0" applyNumberFormat="1" applyFont="1" applyFill="1" applyBorder="1" applyAlignment="1" applyProtection="1"/>
    <xf numFmtId="49" fontId="4" fillId="0" borderId="0" xfId="0" applyNumberFormat="1" applyFont="1" applyAlignment="1" applyProtection="1">
      <alignment horizontal="right" vertical="top"/>
    </xf>
    <xf numFmtId="0" fontId="4" fillId="0" borderId="0" xfId="0" applyFont="1" applyAlignment="1" applyProtection="1">
      <alignment horizontal="right" vertical="top"/>
    </xf>
    <xf numFmtId="49" fontId="4" fillId="2" borderId="10" xfId="0" applyNumberFormat="1" applyFont="1" applyFill="1" applyBorder="1" applyAlignment="1" applyProtection="1">
      <alignment horizontal="center"/>
      <protection locked="0"/>
    </xf>
    <xf numFmtId="3" fontId="4" fillId="3" borderId="10" xfId="0" applyNumberFormat="1" applyFont="1" applyFill="1" applyBorder="1" applyAlignment="1" applyProtection="1">
      <alignment horizontal="center"/>
    </xf>
    <xf numFmtId="165" fontId="19" fillId="0" borderId="0" xfId="0" applyNumberFormat="1" applyFont="1" applyFill="1" applyBorder="1" applyAlignment="1" applyProtection="1">
      <alignment horizontal="center" vertical="center"/>
    </xf>
    <xf numFmtId="0" fontId="4" fillId="0" borderId="0" xfId="0" applyFont="1" applyAlignment="1" applyProtection="1">
      <alignment horizontal="left" vertical="top" wrapText="1"/>
    </xf>
    <xf numFmtId="49" fontId="4" fillId="0" borderId="0" xfId="0" applyNumberFormat="1" applyFont="1" applyAlignment="1" applyProtection="1">
      <alignment horizontal="left" vertical="top" wrapText="1"/>
    </xf>
    <xf numFmtId="3" fontId="4" fillId="0" borderId="5" xfId="0" applyNumberFormat="1" applyFont="1" applyFill="1" applyBorder="1" applyAlignment="1" applyProtection="1">
      <alignment horizontal="right"/>
    </xf>
    <xf numFmtId="3" fontId="4" fillId="0" borderId="0" xfId="0" applyNumberFormat="1" applyFont="1" applyFill="1" applyBorder="1" applyAlignment="1" applyProtection="1">
      <alignment horizontal="right"/>
    </xf>
    <xf numFmtId="3" fontId="4" fillId="0" borderId="1" xfId="0" applyNumberFormat="1" applyFont="1" applyFill="1" applyBorder="1" applyAlignment="1" applyProtection="1">
      <alignment horizontal="right"/>
    </xf>
    <xf numFmtId="0" fontId="4" fillId="0" borderId="1"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0" xfId="0" applyFont="1" applyAlignment="1" applyProtection="1">
      <alignment horizontal="left" vertical="top"/>
    </xf>
    <xf numFmtId="9" fontId="4" fillId="0" borderId="0" xfId="0" applyNumberFormat="1" applyFont="1" applyAlignment="1" applyProtection="1">
      <alignment horizontal="center"/>
    </xf>
    <xf numFmtId="3" fontId="4" fillId="0" borderId="5" xfId="0" applyNumberFormat="1" applyFont="1" applyBorder="1" applyAlignment="1" applyProtection="1">
      <alignment horizontal="right" wrapText="1"/>
    </xf>
    <xf numFmtId="3" fontId="4" fillId="0" borderId="0" xfId="0" applyNumberFormat="1" applyFont="1" applyBorder="1" applyAlignment="1" applyProtection="1">
      <alignment horizontal="right" wrapText="1"/>
    </xf>
    <xf numFmtId="0" fontId="0" fillId="0" borderId="0" xfId="0" applyAlignment="1" applyProtection="1">
      <alignment vertical="center" wrapText="1"/>
    </xf>
    <xf numFmtId="0" fontId="4" fillId="0" borderId="5" xfId="0" applyNumberFormat="1" applyFont="1" applyFill="1" applyBorder="1" applyAlignment="1" applyProtection="1">
      <alignment horizontal="right"/>
    </xf>
    <xf numFmtId="0" fontId="4" fillId="0" borderId="0" xfId="2" applyFont="1" applyFill="1" applyBorder="1" applyAlignment="1" applyProtection="1">
      <alignment horizontal="center"/>
    </xf>
    <xf numFmtId="4" fontId="3" fillId="2" borderId="20" xfId="1" applyNumberFormat="1" applyFont="1" applyFill="1" applyBorder="1" applyProtection="1">
      <protection locked="0"/>
    </xf>
    <xf numFmtId="1" fontId="3" fillId="2" borderId="8" xfId="1" applyNumberFormat="1" applyFont="1" applyFill="1" applyBorder="1" applyAlignment="1" applyProtection="1">
      <alignment horizontal="center"/>
      <protection locked="0"/>
    </xf>
    <xf numFmtId="4" fontId="3" fillId="2" borderId="8" xfId="1" applyNumberFormat="1" applyFont="1" applyFill="1" applyBorder="1" applyProtection="1">
      <protection locked="0"/>
    </xf>
    <xf numFmtId="4" fontId="3" fillId="2" borderId="30" xfId="1" applyNumberFormat="1" applyFont="1" applyFill="1" applyBorder="1" applyProtection="1">
      <protection locked="0"/>
    </xf>
    <xf numFmtId="0" fontId="13" fillId="0" borderId="0" xfId="2" applyFont="1" applyProtection="1"/>
    <xf numFmtId="0" fontId="17" fillId="0" borderId="0" xfId="2" applyProtection="1"/>
    <xf numFmtId="0" fontId="33" fillId="0" borderId="0" xfId="0" applyFont="1" applyAlignment="1" applyProtection="1">
      <alignment vertical="top"/>
    </xf>
    <xf numFmtId="0" fontId="3" fillId="0" borderId="0" xfId="1" applyFont="1" applyProtection="1"/>
    <xf numFmtId="167" fontId="9" fillId="0" borderId="0" xfId="1" applyNumberFormat="1" applyProtection="1"/>
    <xf numFmtId="0" fontId="9" fillId="0" borderId="0" xfId="1" applyProtection="1"/>
    <xf numFmtId="0" fontId="21" fillId="0" borderId="0" xfId="1" applyFont="1" applyProtection="1"/>
    <xf numFmtId="0" fontId="22" fillId="0" borderId="0" xfId="1" applyFont="1" applyProtection="1"/>
    <xf numFmtId="0" fontId="9" fillId="0" borderId="0" xfId="1" applyAlignment="1" applyProtection="1">
      <alignment horizontal="center"/>
    </xf>
    <xf numFmtId="0" fontId="1" fillId="0" borderId="0" xfId="1" applyFont="1" applyAlignment="1" applyProtection="1">
      <alignment vertical="top"/>
    </xf>
    <xf numFmtId="0" fontId="13" fillId="0" borderId="10" xfId="1" applyFont="1" applyBorder="1" applyAlignment="1" applyProtection="1">
      <alignment horizontal="center"/>
    </xf>
    <xf numFmtId="49" fontId="9" fillId="3" borderId="7" xfId="1" applyNumberFormat="1" applyFill="1" applyBorder="1" applyAlignment="1" applyProtection="1">
      <alignment horizontal="center"/>
    </xf>
    <xf numFmtId="0" fontId="23" fillId="0" borderId="0" xfId="1" applyFont="1" applyProtection="1"/>
    <xf numFmtId="0" fontId="1" fillId="0" borderId="0" xfId="1" applyFont="1" applyProtection="1"/>
    <xf numFmtId="4" fontId="3" fillId="0" borderId="0" xfId="1" applyNumberFormat="1" applyFont="1" applyFill="1" applyBorder="1" applyProtection="1"/>
    <xf numFmtId="4" fontId="3" fillId="0" borderId="21" xfId="1" applyNumberFormat="1" applyFont="1" applyFill="1" applyBorder="1" applyProtection="1"/>
    <xf numFmtId="0" fontId="24" fillId="0" borderId="0" xfId="1" applyFont="1" applyProtection="1"/>
    <xf numFmtId="0" fontId="9" fillId="0" borderId="0" xfId="1" applyFont="1" applyProtection="1"/>
    <xf numFmtId="0" fontId="1" fillId="3" borderId="0" xfId="1" applyFont="1" applyFill="1" applyAlignment="1" applyProtection="1">
      <alignment horizontal="left"/>
    </xf>
    <xf numFmtId="0" fontId="26" fillId="0" borderId="0" xfId="1" applyFont="1" applyProtection="1"/>
    <xf numFmtId="0" fontId="1" fillId="0" borderId="0" xfId="1" applyFont="1" applyAlignment="1" applyProtection="1">
      <alignment horizontal="left"/>
    </xf>
    <xf numFmtId="167" fontId="1" fillId="0" borderId="0" xfId="1" applyNumberFormat="1" applyFont="1" applyProtection="1"/>
    <xf numFmtId="0" fontId="1" fillId="0" borderId="0" xfId="2" applyFont="1" applyFill="1" applyBorder="1" applyAlignment="1" applyProtection="1">
      <alignment horizontal="center"/>
    </xf>
    <xf numFmtId="0" fontId="3" fillId="0" borderId="22" xfId="1" applyFont="1" applyBorder="1" applyProtection="1"/>
    <xf numFmtId="0" fontId="3" fillId="0" borderId="21" xfId="1" applyFont="1" applyBorder="1" applyProtection="1"/>
    <xf numFmtId="0" fontId="3" fillId="0" borderId="23" xfId="1" applyFont="1" applyBorder="1" applyAlignment="1" applyProtection="1">
      <alignment horizontal="center"/>
    </xf>
    <xf numFmtId="167" fontId="9" fillId="0" borderId="24" xfId="1" applyNumberFormat="1" applyBorder="1" applyAlignment="1" applyProtection="1">
      <alignment horizontal="center"/>
    </xf>
    <xf numFmtId="0" fontId="3" fillId="0" borderId="25" xfId="1" applyFont="1" applyBorder="1" applyAlignment="1" applyProtection="1">
      <alignment horizontal="center"/>
    </xf>
    <xf numFmtId="0" fontId="9" fillId="0" borderId="26" xfId="1" applyBorder="1" applyProtection="1"/>
    <xf numFmtId="0" fontId="9" fillId="0" borderId="0" xfId="1" applyBorder="1" applyProtection="1"/>
    <xf numFmtId="0" fontId="13" fillId="0" borderId="8" xfId="1" applyFont="1" applyBorder="1" applyAlignment="1" applyProtection="1">
      <alignment horizontal="center"/>
    </xf>
    <xf numFmtId="0" fontId="9" fillId="0" borderId="8" xfId="1" applyBorder="1" applyAlignment="1" applyProtection="1">
      <alignment horizontal="center"/>
    </xf>
    <xf numFmtId="0" fontId="9" fillId="0" borderId="27" xfId="1" applyBorder="1" applyAlignment="1" applyProtection="1">
      <alignment horizontal="center"/>
    </xf>
    <xf numFmtId="0" fontId="3" fillId="0" borderId="26" xfId="1" applyFont="1" applyBorder="1" applyProtection="1"/>
    <xf numFmtId="0" fontId="3" fillId="0" borderId="8" xfId="1" applyFont="1" applyBorder="1" applyAlignment="1" applyProtection="1">
      <alignment horizontal="center"/>
    </xf>
    <xf numFmtId="167" fontId="3" fillId="0" borderId="28" xfId="1" applyNumberFormat="1" applyFont="1" applyBorder="1" applyAlignment="1" applyProtection="1">
      <alignment horizontal="center"/>
    </xf>
    <xf numFmtId="0" fontId="3" fillId="0" borderId="27" xfId="1" applyFont="1" applyBorder="1" applyAlignment="1" applyProtection="1">
      <alignment horizontal="center"/>
    </xf>
    <xf numFmtId="0" fontId="9" fillId="0" borderId="8" xfId="1" applyBorder="1" applyProtection="1"/>
    <xf numFmtId="0" fontId="9" fillId="0" borderId="29" xfId="1" applyBorder="1" applyProtection="1"/>
    <xf numFmtId="0" fontId="9" fillId="0" borderId="14" xfId="1" applyBorder="1" applyProtection="1"/>
    <xf numFmtId="0" fontId="9" fillId="0" borderId="30" xfId="1" applyBorder="1" applyProtection="1"/>
    <xf numFmtId="0" fontId="9" fillId="0" borderId="30" xfId="1" applyBorder="1" applyAlignment="1" applyProtection="1">
      <alignment horizontal="center"/>
    </xf>
    <xf numFmtId="167" fontId="3" fillId="0" borderId="31" xfId="1" applyNumberFormat="1" applyFont="1" applyBorder="1" applyAlignment="1" applyProtection="1">
      <alignment horizontal="center"/>
    </xf>
    <xf numFmtId="0" fontId="3" fillId="0" borderId="32" xfId="1" applyFont="1" applyBorder="1" applyAlignment="1" applyProtection="1">
      <alignment horizontal="center"/>
    </xf>
    <xf numFmtId="0" fontId="9" fillId="0" borderId="21" xfId="1" applyBorder="1" applyProtection="1"/>
    <xf numFmtId="4" fontId="9" fillId="0" borderId="33" xfId="1" applyNumberFormat="1" applyBorder="1" applyProtection="1"/>
    <xf numFmtId="4" fontId="9" fillId="0" borderId="25" xfId="1" applyNumberFormat="1" applyBorder="1" applyProtection="1"/>
    <xf numFmtId="4" fontId="9" fillId="0" borderId="5" xfId="1" applyNumberFormat="1" applyFill="1" applyBorder="1" applyProtection="1"/>
    <xf numFmtId="4" fontId="9" fillId="0" borderId="5" xfId="1" applyNumberFormat="1" applyBorder="1" applyProtection="1"/>
    <xf numFmtId="4" fontId="9" fillId="0" borderId="27" xfId="1" applyNumberFormat="1" applyBorder="1" applyProtection="1"/>
    <xf numFmtId="4" fontId="9" fillId="0" borderId="0" xfId="1" applyNumberFormat="1" applyProtection="1"/>
    <xf numFmtId="0" fontId="9" fillId="0" borderId="26" xfId="1" applyFont="1" applyBorder="1" applyProtection="1"/>
    <xf numFmtId="4" fontId="9" fillId="0" borderId="34" xfId="1" applyNumberFormat="1" applyBorder="1" applyProtection="1"/>
    <xf numFmtId="4" fontId="9" fillId="0" borderId="32" xfId="1" applyNumberFormat="1" applyBorder="1" applyProtection="1"/>
    <xf numFmtId="1" fontId="9" fillId="0" borderId="0" xfId="1" applyNumberFormat="1" applyProtection="1"/>
    <xf numFmtId="4" fontId="3" fillId="0" borderId="20" xfId="1" applyNumberFormat="1" applyFont="1" applyBorder="1" applyProtection="1"/>
    <xf numFmtId="4" fontId="3" fillId="0" borderId="0" xfId="1" applyNumberFormat="1" applyFont="1" applyBorder="1" applyProtection="1"/>
    <xf numFmtId="167" fontId="27" fillId="0" borderId="0" xfId="1" applyNumberFormat="1" applyFont="1" applyProtection="1"/>
    <xf numFmtId="0" fontId="17" fillId="0" borderId="2" xfId="2" applyBorder="1" applyAlignment="1" applyProtection="1">
      <alignment horizontal="left"/>
    </xf>
    <xf numFmtId="0" fontId="17" fillId="0" borderId="0" xfId="2" applyBorder="1" applyAlignment="1" applyProtection="1">
      <alignment horizontal="left"/>
    </xf>
    <xf numFmtId="0" fontId="9" fillId="0" borderId="2" xfId="1" applyBorder="1" applyProtection="1"/>
    <xf numFmtId="0" fontId="28" fillId="0" borderId="0" xfId="1" applyFont="1" applyAlignment="1" applyProtection="1">
      <alignment horizontal="left"/>
    </xf>
    <xf numFmtId="0" fontId="28" fillId="0" borderId="0" xfId="1" applyFont="1" applyProtection="1"/>
    <xf numFmtId="0" fontId="29" fillId="0" borderId="0" xfId="1" applyFont="1" applyProtection="1"/>
    <xf numFmtId="167" fontId="29" fillId="0" borderId="0" xfId="1" applyNumberFormat="1" applyFont="1" applyProtection="1"/>
    <xf numFmtId="49" fontId="9" fillId="0" borderId="0" xfId="1" applyNumberFormat="1" applyFont="1" applyAlignment="1" applyProtection="1">
      <alignment horizontal="center"/>
    </xf>
    <xf numFmtId="168" fontId="3" fillId="0" borderId="21" xfId="1" applyNumberFormat="1" applyFont="1" applyBorder="1" applyProtection="1"/>
    <xf numFmtId="0" fontId="3" fillId="0" borderId="35" xfId="1" applyFont="1" applyBorder="1" applyProtection="1"/>
    <xf numFmtId="0" fontId="9" fillId="0" borderId="0" xfId="1" quotePrefix="1" applyFont="1" applyAlignment="1" applyProtection="1">
      <alignment horizontal="left"/>
    </xf>
    <xf numFmtId="0" fontId="3" fillId="0" borderId="29" xfId="1" applyFont="1" applyBorder="1" applyProtection="1"/>
    <xf numFmtId="0" fontId="3" fillId="0" borderId="14" xfId="1" applyFont="1" applyBorder="1" applyProtection="1"/>
    <xf numFmtId="168" fontId="3" fillId="0" borderId="36" xfId="1" applyNumberFormat="1" applyFont="1" applyBorder="1" applyProtection="1"/>
    <xf numFmtId="0" fontId="9" fillId="0" borderId="0" xfId="1" applyFill="1" applyBorder="1" applyProtection="1"/>
    <xf numFmtId="167" fontId="9" fillId="0" borderId="0" xfId="1" applyNumberFormat="1" applyBorder="1" applyProtection="1"/>
    <xf numFmtId="168" fontId="9" fillId="0" borderId="0" xfId="1" applyNumberFormat="1" applyBorder="1" applyProtection="1"/>
    <xf numFmtId="0" fontId="3" fillId="0" borderId="0" xfId="1" applyFont="1" applyBorder="1" applyProtection="1"/>
    <xf numFmtId="4" fontId="9" fillId="0" borderId="0" xfId="1" applyNumberFormat="1" applyFont="1" applyBorder="1" applyProtection="1"/>
    <xf numFmtId="2" fontId="9" fillId="0" borderId="0" xfId="1" applyNumberFormat="1" applyFont="1" applyBorder="1" applyProtection="1"/>
    <xf numFmtId="168" fontId="3" fillId="0" borderId="20" xfId="1" applyNumberFormat="1" applyFont="1" applyBorder="1" applyProtection="1"/>
    <xf numFmtId="168" fontId="9" fillId="0" borderId="0" xfId="1" applyNumberFormat="1" applyProtection="1"/>
    <xf numFmtId="0" fontId="9" fillId="0" borderId="0" xfId="1" applyFont="1" applyAlignment="1" applyProtection="1">
      <alignment horizontal="left"/>
    </xf>
    <xf numFmtId="0" fontId="9" fillId="0" borderId="0" xfId="1" applyAlignment="1" applyProtection="1">
      <alignment horizontal="right"/>
    </xf>
    <xf numFmtId="2" fontId="9" fillId="0" borderId="0" xfId="1" applyNumberFormat="1" applyFont="1" applyBorder="1" applyAlignment="1" applyProtection="1">
      <alignment horizontal="right"/>
    </xf>
    <xf numFmtId="0" fontId="3" fillId="0" borderId="21" xfId="1" applyFont="1" applyBorder="1" applyAlignment="1" applyProtection="1">
      <alignment horizontal="center"/>
    </xf>
    <xf numFmtId="0" fontId="9" fillId="0" borderId="0" xfId="1" applyAlignment="1" applyProtection="1">
      <alignment horizontal="left"/>
    </xf>
    <xf numFmtId="0" fontId="9" fillId="0" borderId="0" xfId="1" applyFont="1" applyBorder="1" applyProtection="1"/>
    <xf numFmtId="4" fontId="9" fillId="0" borderId="0" xfId="1" applyNumberFormat="1" applyFont="1" applyBorder="1" applyAlignment="1" applyProtection="1">
      <alignment horizontal="right"/>
    </xf>
    <xf numFmtId="0" fontId="9" fillId="0" borderId="21" xfId="1" applyBorder="1" applyAlignment="1" applyProtection="1">
      <alignment horizontal="center"/>
    </xf>
    <xf numFmtId="168" fontId="9" fillId="0" borderId="5" xfId="1" applyNumberFormat="1" applyBorder="1" applyProtection="1"/>
    <xf numFmtId="0" fontId="9" fillId="0" borderId="8" xfId="1" applyFont="1" applyBorder="1" applyProtection="1"/>
    <xf numFmtId="0" fontId="9" fillId="0" borderId="1" xfId="1" applyFont="1" applyBorder="1" applyProtection="1"/>
    <xf numFmtId="169" fontId="9" fillId="0" borderId="5" xfId="1" applyNumberFormat="1" applyFill="1" applyBorder="1" applyProtection="1"/>
    <xf numFmtId="169" fontId="9" fillId="0" borderId="8" xfId="1" applyNumberFormat="1" applyFill="1" applyBorder="1" applyAlignment="1" applyProtection="1">
      <alignment horizontal="right"/>
    </xf>
    <xf numFmtId="169" fontId="9" fillId="0" borderId="8" xfId="1" applyNumberFormat="1" applyFill="1" applyBorder="1" applyProtection="1"/>
    <xf numFmtId="169" fontId="9" fillId="0" borderId="5" xfId="1" applyNumberFormat="1" applyFill="1" applyBorder="1" applyAlignment="1" applyProtection="1">
      <alignment horizontal="right"/>
    </xf>
    <xf numFmtId="4" fontId="35" fillId="0" borderId="0" xfId="1" applyNumberFormat="1" applyFont="1" applyProtection="1"/>
    <xf numFmtId="4" fontId="4" fillId="2" borderId="8" xfId="0" applyNumberFormat="1" applyFont="1" applyFill="1" applyBorder="1" applyAlignment="1" applyProtection="1">
      <protection locked="0"/>
    </xf>
    <xf numFmtId="0" fontId="37" fillId="0" borderId="8" xfId="0" applyFont="1" applyBorder="1" applyAlignment="1" applyProtection="1">
      <alignment horizontal="center"/>
    </xf>
    <xf numFmtId="0" fontId="4" fillId="0" borderId="0" xfId="0" applyFont="1" applyAlignment="1" applyProtection="1">
      <alignment horizontal="center"/>
    </xf>
    <xf numFmtId="0" fontId="36" fillId="0" borderId="0" xfId="0" applyFont="1" applyProtection="1"/>
    <xf numFmtId="0" fontId="36" fillId="0" borderId="0" xfId="0" applyFont="1" applyProtection="1">
      <protection locked="0"/>
    </xf>
    <xf numFmtId="0" fontId="39" fillId="0" borderId="0" xfId="0" applyFont="1" applyProtection="1"/>
    <xf numFmtId="3" fontId="9" fillId="0" borderId="0" xfId="0" applyNumberFormat="1" applyFont="1" applyProtection="1"/>
    <xf numFmtId="0" fontId="1" fillId="0" borderId="0" xfId="0" applyFont="1" applyProtection="1"/>
    <xf numFmtId="0" fontId="39" fillId="0" borderId="0" xfId="0" applyFont="1" applyAlignment="1" applyProtection="1">
      <alignment horizontal="center" vertical="center"/>
    </xf>
    <xf numFmtId="0" fontId="9" fillId="0" borderId="0" xfId="0" applyFont="1" applyAlignment="1" applyProtection="1">
      <alignment wrapText="1"/>
    </xf>
    <xf numFmtId="4" fontId="9" fillId="0" borderId="0" xfId="0" applyNumberFormat="1" applyFont="1" applyProtection="1"/>
    <xf numFmtId="0" fontId="39" fillId="0" borderId="0" xfId="0" applyFont="1" applyAlignment="1" applyProtection="1">
      <alignment horizontal="center" vertical="top"/>
    </xf>
    <xf numFmtId="9" fontId="9" fillId="0" borderId="0" xfId="0" applyNumberFormat="1" applyFont="1" applyProtection="1"/>
    <xf numFmtId="4" fontId="1" fillId="0" borderId="0" xfId="1" applyNumberFormat="1" applyFont="1" applyProtection="1"/>
    <xf numFmtId="2" fontId="1" fillId="3" borderId="0" xfId="1" applyNumberFormat="1" applyFont="1" applyFill="1" applyAlignment="1" applyProtection="1">
      <alignment horizontal="right"/>
    </xf>
    <xf numFmtId="4" fontId="9" fillId="0" borderId="0" xfId="1" applyNumberFormat="1" applyFont="1" applyProtection="1"/>
    <xf numFmtId="0" fontId="35" fillId="0" borderId="0" xfId="1" applyFont="1" applyAlignment="1" applyProtection="1">
      <alignment horizontal="center"/>
    </xf>
    <xf numFmtId="4" fontId="40" fillId="0" borderId="0" xfId="2" applyNumberFormat="1" applyFont="1" applyFill="1" applyBorder="1" applyAlignment="1" applyProtection="1"/>
    <xf numFmtId="4" fontId="41" fillId="0" borderId="0" xfId="1" applyNumberFormat="1" applyFont="1" applyProtection="1"/>
    <xf numFmtId="49" fontId="3" fillId="3" borderId="23" xfId="1" applyNumberFormat="1" applyFont="1" applyFill="1" applyBorder="1" applyAlignment="1" applyProtection="1">
      <alignment horizontal="center"/>
    </xf>
    <xf numFmtId="0" fontId="9" fillId="0" borderId="0" xfId="1" applyBorder="1" applyAlignment="1" applyProtection="1">
      <alignment horizontal="center"/>
    </xf>
    <xf numFmtId="0" fontId="3" fillId="3" borderId="0" xfId="1" applyFont="1" applyFill="1" applyAlignment="1" applyProtection="1">
      <alignment horizontal="left"/>
    </xf>
    <xf numFmtId="0" fontId="9" fillId="0" borderId="7" xfId="1" applyBorder="1" applyAlignment="1" applyProtection="1">
      <alignment horizontal="center"/>
    </xf>
    <xf numFmtId="0" fontId="9" fillId="0" borderId="8" xfId="1" applyBorder="1" applyAlignment="1" applyProtection="1">
      <alignment horizontal="center"/>
    </xf>
    <xf numFmtId="0" fontId="40" fillId="0" borderId="0" xfId="2" applyFont="1" applyFill="1" applyBorder="1" applyAlignment="1" applyProtection="1">
      <alignment horizontal="center"/>
    </xf>
    <xf numFmtId="0" fontId="3" fillId="0" borderId="21" xfId="1" applyFont="1" applyBorder="1" applyAlignment="1" applyProtection="1">
      <alignment horizontal="left"/>
    </xf>
    <xf numFmtId="0" fontId="9" fillId="0" borderId="0" xfId="1" applyFont="1" applyAlignment="1" applyProtection="1">
      <alignment horizontal="center"/>
    </xf>
    <xf numFmtId="4" fontId="3" fillId="2" borderId="2" xfId="1" applyNumberFormat="1" applyFont="1" applyFill="1" applyBorder="1" applyAlignment="1" applyProtection="1">
      <alignment horizontal="left"/>
      <protection locked="0"/>
    </xf>
    <xf numFmtId="168" fontId="9" fillId="0" borderId="5" xfId="1" applyNumberFormat="1" applyBorder="1" applyAlignment="1" applyProtection="1">
      <alignment horizontal="center"/>
    </xf>
    <xf numFmtId="168" fontId="9" fillId="0" borderId="1" xfId="1" applyNumberFormat="1" applyBorder="1" applyAlignment="1" applyProtection="1">
      <alignment horizontal="center"/>
    </xf>
    <xf numFmtId="0" fontId="9" fillId="0" borderId="5" xfId="1" applyBorder="1" applyAlignment="1" applyProtection="1">
      <alignment horizontal="center"/>
    </xf>
    <xf numFmtId="0" fontId="9" fillId="0" borderId="1" xfId="1" applyBorder="1" applyAlignment="1" applyProtection="1">
      <alignment horizontal="center"/>
    </xf>
    <xf numFmtId="0" fontId="30" fillId="0" borderId="0" xfId="1" applyFont="1" applyBorder="1" applyAlignment="1" applyProtection="1">
      <alignment horizontal="center"/>
    </xf>
    <xf numFmtId="0" fontId="1" fillId="0" borderId="5" xfId="0" applyFont="1" applyBorder="1" applyAlignment="1" applyProtection="1">
      <alignment horizontal="center"/>
    </xf>
    <xf numFmtId="0" fontId="1" fillId="0" borderId="1" xfId="0" applyFont="1" applyBorder="1" applyAlignment="1" applyProtection="1">
      <alignment horizontal="center"/>
    </xf>
    <xf numFmtId="0" fontId="4" fillId="0" borderId="5" xfId="0" applyFont="1" applyBorder="1" applyAlignment="1" applyProtection="1">
      <alignment horizontal="center"/>
    </xf>
    <xf numFmtId="0" fontId="4" fillId="0" borderId="1" xfId="0" applyFont="1" applyBorder="1" applyAlignment="1" applyProtection="1">
      <alignment horizontal="center"/>
    </xf>
    <xf numFmtId="3" fontId="4" fillId="3" borderId="2" xfId="0" applyNumberFormat="1" applyFont="1" applyFill="1" applyBorder="1" applyAlignment="1" applyProtection="1">
      <alignment horizontal="left"/>
    </xf>
    <xf numFmtId="3" fontId="4" fillId="3" borderId="5" xfId="0" applyNumberFormat="1" applyFont="1" applyFill="1" applyBorder="1" applyAlignment="1" applyProtection="1">
      <alignment horizontal="right"/>
    </xf>
    <xf numFmtId="3" fontId="4" fillId="3" borderId="0" xfId="0" applyNumberFormat="1" applyFont="1" applyFill="1" applyBorder="1" applyAlignment="1" applyProtection="1">
      <alignment horizontal="right"/>
    </xf>
    <xf numFmtId="3" fontId="4" fillId="3" borderId="1" xfId="0" applyNumberFormat="1" applyFont="1" applyFill="1" applyBorder="1" applyAlignment="1" applyProtection="1">
      <alignment horizontal="right"/>
    </xf>
    <xf numFmtId="3" fontId="4" fillId="0" borderId="5" xfId="0" applyNumberFormat="1" applyFont="1" applyFill="1" applyBorder="1" applyAlignment="1" applyProtection="1">
      <alignment horizontal="right"/>
    </xf>
    <xf numFmtId="3" fontId="4" fillId="0" borderId="0" xfId="0" applyNumberFormat="1" applyFont="1" applyFill="1" applyBorder="1" applyAlignment="1" applyProtection="1">
      <alignment horizontal="right"/>
    </xf>
    <xf numFmtId="3" fontId="4" fillId="0" borderId="1" xfId="0" applyNumberFormat="1" applyFont="1" applyFill="1" applyBorder="1" applyAlignment="1" applyProtection="1">
      <alignment horizontal="right"/>
    </xf>
    <xf numFmtId="0" fontId="4" fillId="0" borderId="5"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1" xfId="0" applyFont="1" applyFill="1" applyBorder="1" applyAlignment="1" applyProtection="1">
      <alignment horizontal="center"/>
    </xf>
    <xf numFmtId="0" fontId="4" fillId="0" borderId="0" xfId="0" applyFont="1" applyBorder="1" applyAlignment="1" applyProtection="1">
      <alignment horizontal="center"/>
    </xf>
    <xf numFmtId="0" fontId="9" fillId="0" borderId="0" xfId="0" applyFont="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3" fontId="4" fillId="3" borderId="6" xfId="0" applyNumberFormat="1" applyFont="1" applyFill="1" applyBorder="1" applyAlignment="1" applyProtection="1">
      <alignment horizontal="center"/>
    </xf>
    <xf numFmtId="3" fontId="4" fillId="3" borderId="2" xfId="0" applyNumberFormat="1" applyFont="1" applyFill="1" applyBorder="1" applyAlignment="1" applyProtection="1">
      <alignment horizontal="center"/>
    </xf>
    <xf numFmtId="3" fontId="4" fillId="3" borderId="12" xfId="0" applyNumberFormat="1" applyFont="1" applyFill="1" applyBorder="1" applyAlignment="1" applyProtection="1">
      <alignment horizontal="center"/>
    </xf>
    <xf numFmtId="0" fontId="4" fillId="0" borderId="0" xfId="0" applyNumberFormat="1" applyFont="1" applyBorder="1" applyAlignment="1" applyProtection="1">
      <alignment horizontal="left" wrapText="1"/>
    </xf>
    <xf numFmtId="0" fontId="7" fillId="0" borderId="13" xfId="0" applyFont="1" applyBorder="1" applyAlignment="1" applyProtection="1">
      <alignment horizontal="center"/>
    </xf>
    <xf numFmtId="0" fontId="7" fillId="0" borderId="3" xfId="0" applyFont="1" applyBorder="1" applyAlignment="1" applyProtection="1">
      <alignment horizontal="center"/>
    </xf>
    <xf numFmtId="0" fontId="7" fillId="0" borderId="11" xfId="0" applyFont="1" applyBorder="1" applyAlignment="1" applyProtection="1">
      <alignment horizontal="center"/>
    </xf>
    <xf numFmtId="0" fontId="4" fillId="2" borderId="2" xfId="0" applyNumberFormat="1" applyFont="1" applyFill="1" applyBorder="1" applyAlignment="1" applyProtection="1">
      <alignment horizontal="left" vertical="center"/>
      <protection locked="0"/>
    </xf>
    <xf numFmtId="0" fontId="6" fillId="0" borderId="4" xfId="0" applyFont="1" applyBorder="1" applyAlignment="1" applyProtection="1">
      <alignment horizontal="left" vertical="top" wrapText="1"/>
    </xf>
    <xf numFmtId="0" fontId="6" fillId="0" borderId="1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3" fillId="0" borderId="0" xfId="0" applyFont="1" applyAlignment="1" applyProtection="1">
      <alignment horizontal="center" vertical="top"/>
    </xf>
    <xf numFmtId="0" fontId="4" fillId="0" borderId="0"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2" borderId="14" xfId="0" applyFont="1" applyFill="1" applyBorder="1" applyAlignment="1" applyProtection="1">
      <alignment horizontal="left" vertical="center"/>
      <protection locked="0"/>
    </xf>
    <xf numFmtId="165" fontId="6" fillId="2" borderId="13" xfId="0" applyNumberFormat="1" applyFont="1" applyFill="1" applyBorder="1" applyAlignment="1" applyProtection="1">
      <alignment horizontal="center" vertical="center"/>
      <protection locked="0"/>
    </xf>
    <xf numFmtId="165" fontId="6" fillId="2" borderId="3" xfId="0" applyNumberFormat="1" applyFont="1" applyFill="1" applyBorder="1" applyAlignment="1" applyProtection="1">
      <alignment horizontal="center" vertical="center"/>
      <protection locked="0"/>
    </xf>
    <xf numFmtId="165" fontId="6" fillId="2" borderId="11"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center"/>
    </xf>
    <xf numFmtId="0" fontId="0" fillId="0" borderId="0" xfId="0" applyBorder="1" applyAlignment="1" applyProtection="1">
      <alignment horizontal="center" wrapText="1"/>
    </xf>
    <xf numFmtId="14" fontId="17" fillId="4" borderId="2" xfId="0" applyNumberFormat="1" applyFont="1" applyFill="1" applyBorder="1" applyAlignment="1" applyProtection="1">
      <alignment horizontal="left"/>
      <protection locked="0"/>
    </xf>
    <xf numFmtId="0" fontId="0" fillId="4" borderId="2" xfId="0" applyFill="1" applyBorder="1" applyAlignment="1" applyProtection="1">
      <alignment horizontal="left"/>
      <protection locked="0"/>
    </xf>
    <xf numFmtId="0" fontId="4" fillId="0" borderId="0" xfId="0" applyFont="1" applyAlignment="1" applyProtection="1">
      <alignment horizontal="left" vertical="top"/>
    </xf>
    <xf numFmtId="0" fontId="4" fillId="0" borderId="1" xfId="0" applyFont="1" applyBorder="1" applyAlignment="1" applyProtection="1">
      <alignment horizontal="left" vertical="top"/>
    </xf>
    <xf numFmtId="3" fontId="4" fillId="3" borderId="13" xfId="0" applyNumberFormat="1" applyFont="1" applyFill="1" applyBorder="1" applyAlignment="1" applyProtection="1">
      <alignment horizontal="right"/>
    </xf>
    <xf numFmtId="3" fontId="4" fillId="3" borderId="3" xfId="0" applyNumberFormat="1" applyFont="1" applyFill="1" applyBorder="1" applyAlignment="1" applyProtection="1">
      <alignment horizontal="right"/>
    </xf>
    <xf numFmtId="3" fontId="4" fillId="3" borderId="11" xfId="0" applyNumberFormat="1" applyFont="1" applyFill="1" applyBorder="1" applyAlignment="1" applyProtection="1">
      <alignment horizontal="right"/>
    </xf>
    <xf numFmtId="0" fontId="4" fillId="0" borderId="0" xfId="0" applyFont="1" applyAlignment="1" applyProtection="1">
      <alignment horizontal="left" vertical="top" wrapText="1"/>
    </xf>
    <xf numFmtId="11" fontId="4" fillId="0" borderId="0" xfId="0" applyNumberFormat="1" applyFont="1" applyAlignment="1" applyProtection="1">
      <alignment horizontal="left" vertical="top" wrapText="1"/>
    </xf>
    <xf numFmtId="0" fontId="4" fillId="0" borderId="0" xfId="0" applyFont="1" applyAlignment="1" applyProtection="1">
      <alignment horizontal="left" wrapText="1"/>
    </xf>
    <xf numFmtId="49" fontId="4" fillId="0" borderId="0" xfId="0" applyNumberFormat="1" applyFont="1" applyAlignment="1" applyProtection="1">
      <alignment horizontal="left" vertical="top" wrapText="1"/>
    </xf>
    <xf numFmtId="0" fontId="6" fillId="0" borderId="3" xfId="0" applyFont="1" applyBorder="1" applyAlignment="1" applyProtection="1"/>
    <xf numFmtId="166" fontId="4" fillId="0" borderId="3" xfId="0" applyNumberFormat="1" applyFont="1" applyFill="1" applyBorder="1" applyAlignment="1" applyProtection="1"/>
    <xf numFmtId="166" fontId="0" fillId="0" borderId="11" xfId="0" applyNumberFormat="1" applyFill="1" applyBorder="1" applyAlignment="1" applyProtection="1"/>
    <xf numFmtId="0" fontId="4" fillId="0" borderId="0" xfId="2" applyFont="1" applyAlignment="1" applyProtection="1">
      <alignment horizontal="left" vertical="center" wrapText="1"/>
    </xf>
    <xf numFmtId="0" fontId="4" fillId="0" borderId="1" xfId="2" applyFont="1" applyBorder="1" applyAlignment="1" applyProtection="1">
      <alignment horizontal="left" vertical="center" wrapText="1"/>
    </xf>
    <xf numFmtId="0" fontId="7" fillId="0" borderId="5" xfId="0" applyFont="1" applyBorder="1" applyAlignment="1" applyProtection="1">
      <alignment horizontal="center"/>
    </xf>
    <xf numFmtId="0" fontId="7" fillId="0" borderId="1" xfId="0" applyFont="1" applyBorder="1" applyAlignment="1" applyProtection="1">
      <alignment horizontal="center"/>
    </xf>
    <xf numFmtId="0" fontId="4" fillId="2" borderId="2" xfId="0" applyNumberFormat="1" applyFont="1" applyFill="1" applyBorder="1" applyAlignment="1" applyProtection="1">
      <alignment horizontal="left" vertical="top" wrapText="1"/>
      <protection locked="0"/>
    </xf>
    <xf numFmtId="2" fontId="4" fillId="2" borderId="0" xfId="0" applyNumberFormat="1" applyFont="1" applyFill="1" applyBorder="1" applyAlignment="1" applyProtection="1">
      <alignment horizontal="right"/>
      <protection locked="0"/>
    </xf>
    <xf numFmtId="0" fontId="6" fillId="0" borderId="3" xfId="0" applyFont="1" applyFill="1" applyBorder="1" applyAlignment="1" applyProtection="1"/>
    <xf numFmtId="0" fontId="0" fillId="0" borderId="11" xfId="0" applyFill="1" applyBorder="1" applyAlignment="1" applyProtection="1"/>
    <xf numFmtId="0" fontId="4" fillId="2" borderId="2" xfId="0" applyNumberFormat="1" applyFont="1" applyFill="1" applyBorder="1" applyAlignment="1" applyProtection="1">
      <alignment horizontal="left" wrapText="1"/>
      <protection locked="0"/>
    </xf>
    <xf numFmtId="0" fontId="6" fillId="0" borderId="0" xfId="0" applyFont="1" applyAlignment="1" applyProtection="1">
      <alignment horizontal="left" vertical="top" wrapText="1"/>
    </xf>
    <xf numFmtId="9" fontId="4" fillId="0" borderId="0" xfId="0" applyNumberFormat="1" applyFont="1" applyAlignment="1" applyProtection="1">
      <alignment horizontal="center"/>
    </xf>
    <xf numFmtId="0" fontId="6" fillId="0" borderId="11" xfId="0" applyFont="1" applyBorder="1" applyAlignment="1" applyProtection="1"/>
    <xf numFmtId="165" fontId="6" fillId="3" borderId="9" xfId="0" applyNumberFormat="1" applyFont="1" applyFill="1" applyBorder="1" applyAlignment="1" applyProtection="1">
      <alignment horizontal="center" vertical="center"/>
    </xf>
    <xf numFmtId="3" fontId="4" fillId="3" borderId="6" xfId="0" applyNumberFormat="1" applyFont="1" applyFill="1" applyBorder="1" applyAlignment="1" applyProtection="1">
      <alignment horizontal="left" vertical="center"/>
    </xf>
    <xf numFmtId="3" fontId="4" fillId="3" borderId="2" xfId="0" applyNumberFormat="1" applyFont="1" applyFill="1" applyBorder="1" applyAlignment="1" applyProtection="1">
      <alignment horizontal="left" vertical="center"/>
    </xf>
    <xf numFmtId="3" fontId="4" fillId="2" borderId="2" xfId="0" applyNumberFormat="1" applyFont="1" applyFill="1" applyBorder="1" applyAlignment="1" applyProtection="1">
      <alignment horizontal="left"/>
      <protection locked="0"/>
    </xf>
    <xf numFmtId="3" fontId="4" fillId="3" borderId="0" xfId="0" applyNumberFormat="1" applyFont="1" applyFill="1" applyBorder="1" applyAlignment="1" applyProtection="1">
      <alignment horizontal="right" wrapText="1"/>
    </xf>
    <xf numFmtId="3" fontId="4" fillId="3" borderId="1" xfId="0" applyNumberFormat="1" applyFont="1" applyFill="1" applyBorder="1" applyAlignment="1" applyProtection="1">
      <alignment horizontal="right" wrapText="1"/>
    </xf>
    <xf numFmtId="3" fontId="4" fillId="0" borderId="5" xfId="0" applyNumberFormat="1" applyFont="1" applyBorder="1" applyAlignment="1" applyProtection="1">
      <alignment horizontal="right" wrapText="1"/>
    </xf>
    <xf numFmtId="3" fontId="4" fillId="0" borderId="0" xfId="0" applyNumberFormat="1" applyFont="1" applyBorder="1" applyAlignment="1" applyProtection="1">
      <alignment horizontal="right" wrapText="1"/>
    </xf>
    <xf numFmtId="3" fontId="6" fillId="3" borderId="3" xfId="0" applyNumberFormat="1" applyFont="1" applyFill="1" applyBorder="1" applyAlignment="1" applyProtection="1">
      <alignment horizontal="right"/>
    </xf>
    <xf numFmtId="3" fontId="2" fillId="3" borderId="3" xfId="0" applyNumberFormat="1" applyFont="1" applyFill="1" applyBorder="1" applyAlignment="1" applyProtection="1">
      <alignment horizontal="right"/>
    </xf>
    <xf numFmtId="3" fontId="2" fillId="3" borderId="11" xfId="0" applyNumberFormat="1" applyFont="1" applyFill="1" applyBorder="1" applyAlignment="1" applyProtection="1">
      <alignment horizontal="right"/>
    </xf>
    <xf numFmtId="3" fontId="4" fillId="3" borderId="6" xfId="0" applyNumberFormat="1" applyFont="1" applyFill="1" applyBorder="1" applyAlignment="1" applyProtection="1">
      <alignment horizontal="center" wrapText="1"/>
    </xf>
    <xf numFmtId="3" fontId="4" fillId="3" borderId="2" xfId="0" applyNumberFormat="1" applyFont="1" applyFill="1" applyBorder="1" applyAlignment="1" applyProtection="1">
      <alignment horizontal="center" wrapText="1"/>
    </xf>
    <xf numFmtId="3" fontId="4" fillId="3" borderId="12" xfId="0" applyNumberFormat="1" applyFont="1" applyFill="1" applyBorder="1" applyAlignment="1" applyProtection="1">
      <alignment horizontal="center" wrapText="1"/>
    </xf>
    <xf numFmtId="0" fontId="4" fillId="5" borderId="14" xfId="0" applyFont="1" applyFill="1" applyBorder="1" applyAlignment="1" applyProtection="1">
      <alignment horizontal="left" vertical="center"/>
    </xf>
    <xf numFmtId="3" fontId="6" fillId="3" borderId="13" xfId="0" applyNumberFormat="1" applyFont="1" applyFill="1" applyBorder="1" applyAlignment="1" applyProtection="1">
      <alignment horizontal="right"/>
    </xf>
    <xf numFmtId="0" fontId="4" fillId="0" borderId="0" xfId="0" applyNumberFormat="1" applyFont="1" applyAlignment="1" applyProtection="1">
      <alignment horizontal="left" vertical="center"/>
    </xf>
    <xf numFmtId="0" fontId="4" fillId="0" borderId="1" xfId="0" applyNumberFormat="1" applyFont="1" applyBorder="1" applyAlignment="1" applyProtection="1">
      <alignment horizontal="left" vertical="center"/>
    </xf>
    <xf numFmtId="3" fontId="4" fillId="3" borderId="5" xfId="0" applyNumberFormat="1" applyFont="1" applyFill="1" applyBorder="1" applyAlignment="1" applyProtection="1">
      <alignment horizontal="center" wrapText="1"/>
    </xf>
    <xf numFmtId="3" fontId="4" fillId="3" borderId="0" xfId="0" applyNumberFormat="1" applyFont="1" applyFill="1" applyBorder="1" applyAlignment="1" applyProtection="1">
      <alignment horizontal="center" wrapText="1"/>
    </xf>
    <xf numFmtId="3" fontId="4" fillId="3" borderId="1" xfId="0" applyNumberFormat="1" applyFont="1" applyFill="1" applyBorder="1" applyAlignment="1" applyProtection="1">
      <alignment horizontal="center" wrapText="1"/>
    </xf>
    <xf numFmtId="0" fontId="4" fillId="0" borderId="0" xfId="0" applyNumberFormat="1" applyFont="1" applyAlignment="1" applyProtection="1">
      <alignment horizontal="left" vertical="center" wrapText="1"/>
    </xf>
    <xf numFmtId="0" fontId="4" fillId="0" borderId="1" xfId="0" applyNumberFormat="1" applyFont="1" applyBorder="1" applyAlignment="1" applyProtection="1">
      <alignment horizontal="left" vertical="center" wrapText="1"/>
    </xf>
    <xf numFmtId="10" fontId="6" fillId="3" borderId="17" xfId="0" applyNumberFormat="1" applyFont="1" applyFill="1" applyBorder="1" applyAlignment="1" applyProtection="1">
      <alignment horizontal="right"/>
    </xf>
    <xf numFmtId="10" fontId="6" fillId="3" borderId="18" xfId="0" applyNumberFormat="1" applyFont="1" applyFill="1" applyBorder="1" applyAlignment="1" applyProtection="1">
      <alignment horizontal="right"/>
    </xf>
    <xf numFmtId="10" fontId="6" fillId="3" borderId="19" xfId="0" applyNumberFormat="1" applyFont="1" applyFill="1" applyBorder="1" applyAlignment="1" applyProtection="1">
      <alignment horizontal="right"/>
    </xf>
    <xf numFmtId="49" fontId="6" fillId="0" borderId="2" xfId="0" applyNumberFormat="1" applyFont="1" applyBorder="1" applyAlignment="1" applyProtection="1">
      <alignment horizontal="left" wrapText="1"/>
    </xf>
    <xf numFmtId="49" fontId="6" fillId="0" borderId="16" xfId="0" applyNumberFormat="1" applyFont="1" applyBorder="1" applyAlignment="1" applyProtection="1">
      <alignment horizontal="left" wrapText="1"/>
    </xf>
    <xf numFmtId="3" fontId="4" fillId="3" borderId="5" xfId="0" applyNumberFormat="1" applyFont="1" applyFill="1" applyBorder="1" applyAlignment="1" applyProtection="1">
      <alignment wrapText="1"/>
    </xf>
    <xf numFmtId="3" fontId="4" fillId="3" borderId="0" xfId="0" applyNumberFormat="1" applyFont="1" applyFill="1" applyBorder="1" applyAlignment="1" applyProtection="1">
      <alignment wrapText="1"/>
    </xf>
    <xf numFmtId="3" fontId="4" fillId="3" borderId="1" xfId="0" applyNumberFormat="1" applyFont="1" applyFill="1" applyBorder="1" applyAlignment="1" applyProtection="1">
      <alignment wrapText="1"/>
    </xf>
    <xf numFmtId="0" fontId="19" fillId="0" borderId="0" xfId="0" applyFont="1" applyAlignment="1" applyProtection="1">
      <alignment horizontal="left" vertical="top" wrapText="1"/>
    </xf>
    <xf numFmtId="0" fontId="6" fillId="0" borderId="0" xfId="0" applyFont="1" applyAlignment="1" applyProtection="1">
      <alignment vertical="top" wrapText="1"/>
    </xf>
    <xf numFmtId="0" fontId="6" fillId="0" borderId="1" xfId="0" applyFont="1" applyBorder="1" applyAlignment="1" applyProtection="1">
      <alignment vertical="top" wrapText="1"/>
    </xf>
    <xf numFmtId="0" fontId="4" fillId="0" borderId="5" xfId="0" applyNumberFormat="1" applyFont="1" applyFill="1" applyBorder="1" applyAlignment="1" applyProtection="1">
      <alignment horizontal="right"/>
    </xf>
    <xf numFmtId="0" fontId="6" fillId="0" borderId="4"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Alignment="1" applyProtection="1">
      <alignment vertical="center" wrapText="1"/>
    </xf>
    <xf numFmtId="0" fontId="7" fillId="0" borderId="9" xfId="0" applyFont="1" applyBorder="1" applyAlignment="1" applyProtection="1">
      <alignment horizontal="center"/>
    </xf>
    <xf numFmtId="165" fontId="4" fillId="3" borderId="13" xfId="0" applyNumberFormat="1" applyFont="1" applyFill="1" applyBorder="1" applyAlignment="1" applyProtection="1">
      <alignment horizontal="center" vertical="center" wrapText="1"/>
    </xf>
    <xf numFmtId="165" fontId="4" fillId="3" borderId="3" xfId="0" applyNumberFormat="1" applyFont="1" applyFill="1" applyBorder="1" applyAlignment="1" applyProtection="1">
      <alignment horizontal="center" vertical="center" wrapText="1"/>
    </xf>
    <xf numFmtId="165" fontId="4" fillId="3" borderId="11" xfId="0" applyNumberFormat="1" applyFont="1" applyFill="1" applyBorder="1" applyAlignment="1" applyProtection="1">
      <alignment horizontal="center" vertical="center" wrapText="1"/>
    </xf>
    <xf numFmtId="0" fontId="10" fillId="0" borderId="5" xfId="0" applyFont="1" applyBorder="1" applyAlignment="1" applyProtection="1">
      <alignment wrapText="1"/>
    </xf>
    <xf numFmtId="0" fontId="10" fillId="0" borderId="0" xfId="0" applyFont="1" applyBorder="1" applyAlignment="1" applyProtection="1">
      <alignment wrapText="1"/>
    </xf>
    <xf numFmtId="0" fontId="10" fillId="0" borderId="6" xfId="0" applyFont="1" applyBorder="1" applyAlignment="1" applyProtection="1">
      <alignment wrapText="1"/>
    </xf>
    <xf numFmtId="0" fontId="10" fillId="0" borderId="2" xfId="0" applyFont="1" applyBorder="1" applyAlignment="1" applyProtection="1">
      <alignment wrapText="1"/>
    </xf>
    <xf numFmtId="3" fontId="4" fillId="0" borderId="0" xfId="0" applyNumberFormat="1" applyFont="1" applyFill="1" applyBorder="1" applyAlignment="1" applyProtection="1">
      <alignment horizontal="left" wrapText="1"/>
    </xf>
  </cellXfs>
  <cellStyles count="3">
    <cellStyle name="Standard" xfId="0" builtinId="0"/>
    <cellStyle name="Standard 2" xfId="1"/>
    <cellStyle name="Standard_Berechnung der Umsatzerloese Stand 08.04.201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B$11"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B10"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B$11"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AB10"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B$11"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B10"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B$11"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B$10"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B10" lockText="1" noThreeD="1"/>
</file>

<file path=xl/ctrlProps/ctrlProp30.xml><?xml version="1.0" encoding="utf-8"?>
<formControlPr xmlns="http://schemas.microsoft.com/office/spreadsheetml/2009/9/main" objectType="CheckBox" fmlaLink="$AB$11" lockText="1" noThreeD="1"/>
</file>

<file path=xl/ctrlProps/ctrlProp4.xml><?xml version="1.0" encoding="utf-8"?>
<formControlPr xmlns="http://schemas.microsoft.com/office/spreadsheetml/2009/9/main" objectType="CheckBox" fmlaLink="$AB$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B10"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9</xdr:col>
          <xdr:colOff>104775</xdr:colOff>
          <xdr:row>10</xdr:row>
          <xdr:rowOff>38100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Einzelunternehmer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28575</xdr:rowOff>
        </xdr:from>
        <xdr:to>
          <xdr:col>9</xdr:col>
          <xdr:colOff>104775</xdr:colOff>
          <xdr:row>10</xdr:row>
          <xdr:rowOff>257175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Gesellschafter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0</xdr:rowOff>
        </xdr:from>
        <xdr:to>
          <xdr:col>16</xdr:col>
          <xdr:colOff>171450</xdr:colOff>
          <xdr:row>10</xdr:row>
          <xdr:rowOff>38100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innerhalb einer Kooperation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38100</xdr:rowOff>
        </xdr:from>
        <xdr:to>
          <xdr:col>16</xdr:col>
          <xdr:colOff>161925</xdr:colOff>
          <xdr:row>10</xdr:row>
          <xdr:rowOff>266700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mit Personenidentität</a:t>
              </a:r>
            </a:p>
          </xdr:txBody>
        </xdr:sp>
        <xdr:clientData fLocksWithSheet="0"/>
      </xdr:twoCellAnchor>
    </mc:Choice>
    <mc:Fallback/>
  </mc:AlternateContent>
  <xdr:twoCellAnchor editAs="oneCell">
    <xdr:from>
      <xdr:col>30</xdr:col>
      <xdr:colOff>7327</xdr:colOff>
      <xdr:row>0</xdr:row>
      <xdr:rowOff>65942</xdr:rowOff>
    </xdr:from>
    <xdr:to>
      <xdr:col>38</xdr:col>
      <xdr:colOff>476258</xdr:colOff>
      <xdr:row>15</xdr:row>
      <xdr:rowOff>21979</xdr:rowOff>
    </xdr:to>
    <xdr:sp macro="" textlink="">
      <xdr:nvSpPr>
        <xdr:cNvPr id="8" name="Text Box 5"/>
        <xdr:cNvSpPr txBox="1">
          <a:spLocks noChangeArrowheads="1"/>
        </xdr:cNvSpPr>
      </xdr:nvSpPr>
      <xdr:spPr bwMode="auto">
        <a:xfrm>
          <a:off x="7356231" y="65942"/>
          <a:ext cx="6608893" cy="2696306"/>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val="FF0000"/>
          </a:solidFill>
          <a:miter lim="800000"/>
          <a:headEnd/>
          <a:tailEnd/>
        </a:ln>
        <a:effectLst/>
        <a:extLst>
          <a:ext uri="{53640926-AAD7-44D8-BBD7-CCE9431645EC}">
            <a14:shadowObscured xmlns:a14="http://schemas.microsoft.com/office/drawing/2010/main" val="1"/>
          </a:ext>
        </a:extLst>
      </xdr:spPr>
      <xdr:txBody>
        <a:bodyPr vertOverflow="clip" wrap="square" lIns="27432" tIns="22860" rIns="0" bIns="0" anchor="t" upright="1"/>
        <a:lstStyle/>
        <a:p>
          <a:r>
            <a:rPr lang="de-DE" sz="1100" baseline="0">
              <a:solidFill>
                <a:srgbClr val="0000FF"/>
              </a:solidFill>
              <a:effectLst/>
              <a:latin typeface="Arial" panose="020B0604020202020204" pitchFamily="34" charset="0"/>
              <a:ea typeface="+mn-ea"/>
              <a:cs typeface="+mn-cs"/>
            </a:rPr>
            <a:t>gelbe Felder sind auszufüllen, grüne Felder füllen sich automatisch</a:t>
          </a:r>
        </a:p>
        <a:p>
          <a:endParaRPr lang="de-DE" sz="500" baseline="0">
            <a:solidFill>
              <a:srgbClr val="0000FF"/>
            </a:solidFill>
            <a:effectLst/>
            <a:latin typeface="Arial" panose="020B0604020202020204" pitchFamily="34" charset="0"/>
            <a:ea typeface="+mn-ea"/>
            <a:cs typeface="+mn-cs"/>
          </a:endParaRPr>
        </a:p>
        <a:p>
          <a:r>
            <a:rPr lang="de-DE" sz="1100" baseline="0">
              <a:solidFill>
                <a:srgbClr val="0000FF"/>
              </a:solidFill>
              <a:effectLst/>
              <a:latin typeface="Arial" panose="020B0604020202020204" pitchFamily="34" charset="0"/>
              <a:ea typeface="+mn-ea"/>
              <a:cs typeface="+mn-cs"/>
            </a:rPr>
            <a:t>Bei Kooperationen ist für jeden Kooperationspartner ein Blatt auszufüllen. Bei Personenidentität zwischen landwirtschaftlichen und gewerblichen Kooperationspartner sind somit 2 Blätter (Blatt 1 und Blatt 4) auszufüllen. Die Umsatzerlöse 2.3 b und 2.4 sind dann jeweils in gesamter Höhe anzugeben.</a:t>
          </a:r>
        </a:p>
        <a:p>
          <a:r>
            <a:rPr lang="de-DE" sz="1100" baseline="0">
              <a:solidFill>
                <a:srgbClr val="0000FF"/>
              </a:solidFill>
              <a:effectLst/>
              <a:latin typeface="Arial" panose="020B0604020202020204" pitchFamily="34" charset="0"/>
              <a:ea typeface="+mn-ea"/>
              <a:cs typeface="+mn-cs"/>
            </a:rPr>
            <a:t>Blatt 1 bis 3 sind für Personen des landwirtschaftlichen Betriebes unbeschadet der gewählten Rechtsform (z.B. GbR, landwirtschaftlicher Kooperationspartner)</a:t>
          </a:r>
        </a:p>
        <a:p>
          <a:r>
            <a:rPr lang="de-DE" sz="1100" baseline="0">
              <a:solidFill>
                <a:srgbClr val="0000FF"/>
              </a:solidFill>
              <a:effectLst/>
              <a:latin typeface="Arial" panose="020B0604020202020204" pitchFamily="34" charset="0"/>
              <a:ea typeface="+mn-ea"/>
              <a:cs typeface="+mn-cs"/>
            </a:rPr>
            <a:t>Blatt 4 bis 6 sind für Personen des gewerblichen Betriebes innerhalb einer Kooperation.</a:t>
          </a:r>
        </a:p>
        <a:p>
          <a:r>
            <a:rPr lang="de-DE" sz="1100" baseline="0">
              <a:solidFill>
                <a:srgbClr val="0000FF"/>
              </a:solidFill>
              <a:effectLst/>
              <a:latin typeface="Arial" panose="020B0604020202020204" pitchFamily="34" charset="0"/>
              <a:ea typeface="+mn-ea"/>
              <a:cs typeface="+mn-cs"/>
            </a:rPr>
            <a:t>Bei Kooperationen ist der Anteil Landwirtschaft zu Gewerbe 50 : 50.  Besteht die Landwirtschaft aus z.B. einer GbR mit 2 Gesellschaftern a 50% , dann ist der % Anteil für jeden landwirtschaftlichen Gesellschafter 25%</a:t>
          </a:r>
        </a:p>
        <a:p>
          <a:r>
            <a:rPr lang="de-DE" sz="1100" baseline="0">
              <a:solidFill>
                <a:srgbClr val="0000FF"/>
              </a:solidFill>
              <a:effectLst/>
              <a:latin typeface="Arial" panose="020B0604020202020204" pitchFamily="34" charset="0"/>
              <a:ea typeface="+mn-ea"/>
              <a:cs typeface="+mn-cs"/>
            </a:rPr>
            <a:t>2.3 a ist nur für Umsatzerlöse des bestehenden gewerblichen Unternehmens, das der Kooperationspartner ist.</a:t>
          </a:r>
        </a:p>
        <a:p>
          <a:r>
            <a:rPr lang="de-DE" sz="1100" baseline="0">
              <a:solidFill>
                <a:srgbClr val="0000FF"/>
              </a:solidFill>
              <a:effectLst/>
              <a:latin typeface="Arial" panose="020B0604020202020204" pitchFamily="34" charset="0"/>
              <a:ea typeface="+mn-ea"/>
              <a:cs typeface="+mn-cs"/>
            </a:rPr>
            <a:t>2.3 b ist nur für Umsatzerlöse aus weiteren gewerblichen Betrieben. </a:t>
          </a:r>
          <a:br>
            <a:rPr lang="de-DE" sz="1100" baseline="0">
              <a:solidFill>
                <a:srgbClr val="0000FF"/>
              </a:solidFill>
              <a:effectLst/>
              <a:latin typeface="Arial" panose="020B0604020202020204" pitchFamily="34" charset="0"/>
              <a:ea typeface="+mn-ea"/>
              <a:cs typeface="+mn-cs"/>
            </a:rPr>
          </a:br>
          <a:r>
            <a:rPr lang="de-DE" sz="1100" baseline="0">
              <a:solidFill>
                <a:srgbClr val="0000FF"/>
              </a:solidFill>
              <a:effectLst/>
              <a:latin typeface="Arial" panose="020B0604020202020204" pitchFamily="34" charset="0"/>
              <a:ea typeface="+mn-ea"/>
              <a:cs typeface="+mn-cs"/>
            </a:rPr>
            <a:t>Für Nr. 1 und 2.3 ist der Anteil am Unternehmen anzugeben.</a:t>
          </a:r>
        </a:p>
        <a:p>
          <a:r>
            <a:rPr lang="de-DE" sz="1100" baseline="0">
              <a:solidFill>
                <a:srgbClr val="0000FF"/>
              </a:solidFill>
              <a:effectLst/>
              <a:latin typeface="Arial" panose="020B0604020202020204" pitchFamily="34" charset="0"/>
              <a:ea typeface="+mn-ea"/>
              <a:cs typeface="+mn-cs"/>
            </a:rPr>
            <a:t>Für Konstellationen, die in diesem Raster nicht abgebildet werden können, ist eine gesonderte Datei anzufordern!</a:t>
          </a: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190500</xdr:colOff>
          <xdr:row>6</xdr:row>
          <xdr:rowOff>9525</xdr:rowOff>
        </xdr:from>
        <xdr:to>
          <xdr:col>1</xdr:col>
          <xdr:colOff>200025</xdr:colOff>
          <xdr:row>6</xdr:row>
          <xdr:rowOff>219075</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19050</xdr:rowOff>
        </xdr:from>
        <xdr:to>
          <xdr:col>9</xdr:col>
          <xdr:colOff>85725</xdr:colOff>
          <xdr:row>10</xdr:row>
          <xdr:rowOff>57150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Einzelunternehmer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85725</xdr:rowOff>
        </xdr:from>
        <xdr:to>
          <xdr:col>9</xdr:col>
          <xdr:colOff>85725</xdr:colOff>
          <xdr:row>11</xdr:row>
          <xdr:rowOff>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Gesellschafter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19050</xdr:rowOff>
        </xdr:from>
        <xdr:to>
          <xdr:col>16</xdr:col>
          <xdr:colOff>152400</xdr:colOff>
          <xdr:row>10</xdr:row>
          <xdr:rowOff>57150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innerhalb einer Kooperation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xdr:row>
          <xdr:rowOff>9525</xdr:rowOff>
        </xdr:from>
        <xdr:to>
          <xdr:col>1</xdr:col>
          <xdr:colOff>200025</xdr:colOff>
          <xdr:row>6</xdr:row>
          <xdr:rowOff>219075</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76200</xdr:rowOff>
        </xdr:from>
        <xdr:to>
          <xdr:col>16</xdr:col>
          <xdr:colOff>161925</xdr:colOff>
          <xdr:row>11</xdr:row>
          <xdr:rowOff>0</xdr:rowOff>
        </xdr:to>
        <xdr:sp macro="" textlink="">
          <xdr:nvSpPr>
            <xdr:cNvPr id="27662" name="Check Box 14" hidden="1">
              <a:extLst>
                <a:ext uri="{63B3BB69-23CF-44E3-9099-C40C66FF867C}">
                  <a14:compatExt spid="_x0000_s27662"/>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mit Personenidentität</a:t>
              </a:r>
            </a:p>
          </xdr:txBody>
        </xdr:sp>
        <xdr:clientData fLocksWithSheet="0"/>
      </xdr:twoCellAnchor>
    </mc:Choice>
    <mc:Fallback/>
  </mc:AlternateContent>
  <xdr:twoCellAnchor editAs="oneCell">
    <xdr:from>
      <xdr:col>30</xdr:col>
      <xdr:colOff>0</xdr:colOff>
      <xdr:row>0</xdr:row>
      <xdr:rowOff>36635</xdr:rowOff>
    </xdr:from>
    <xdr:to>
      <xdr:col>38</xdr:col>
      <xdr:colOff>468931</xdr:colOff>
      <xdr:row>14</xdr:row>
      <xdr:rowOff>87922</xdr:rowOff>
    </xdr:to>
    <xdr:sp macro="" textlink="">
      <xdr:nvSpPr>
        <xdr:cNvPr id="7" name="Text Box 5"/>
        <xdr:cNvSpPr txBox="1">
          <a:spLocks noChangeArrowheads="1"/>
        </xdr:cNvSpPr>
      </xdr:nvSpPr>
      <xdr:spPr bwMode="auto">
        <a:xfrm>
          <a:off x="7319596" y="36635"/>
          <a:ext cx="6608893" cy="2696306"/>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val="FF0000"/>
          </a:solidFill>
          <a:miter lim="800000"/>
          <a:headEnd/>
          <a:tailEnd/>
        </a:ln>
        <a:effectLst/>
        <a:extLst>
          <a:ext uri="{53640926-AAD7-44D8-BBD7-CCE9431645EC}">
            <a14:shadowObscured xmlns:a14="http://schemas.microsoft.com/office/drawing/2010/main" val="1"/>
          </a:ext>
        </a:extLst>
      </xdr:spPr>
      <xdr:txBody>
        <a:bodyPr vertOverflow="clip" wrap="square" lIns="27432" tIns="22860" rIns="0" bIns="0" anchor="t" upright="1"/>
        <a:lstStyle/>
        <a:p>
          <a:r>
            <a:rPr lang="de-DE" sz="1100" baseline="0">
              <a:solidFill>
                <a:srgbClr val="0000FF"/>
              </a:solidFill>
              <a:effectLst/>
              <a:latin typeface="Arial" panose="020B0604020202020204" pitchFamily="34" charset="0"/>
              <a:ea typeface="+mn-ea"/>
              <a:cs typeface="+mn-cs"/>
            </a:rPr>
            <a:t>gelbe Felder sind auszufüllen, grüne Felder füllen sich automatisch</a:t>
          </a:r>
        </a:p>
        <a:p>
          <a:endParaRPr lang="de-DE" sz="500" baseline="0">
            <a:solidFill>
              <a:srgbClr val="0000FF"/>
            </a:solidFill>
            <a:effectLst/>
            <a:latin typeface="Arial" panose="020B0604020202020204" pitchFamily="34" charset="0"/>
            <a:ea typeface="+mn-ea"/>
            <a:cs typeface="+mn-cs"/>
          </a:endParaRPr>
        </a:p>
        <a:p>
          <a:r>
            <a:rPr lang="de-DE" sz="1100" baseline="0">
              <a:solidFill>
                <a:srgbClr val="0000FF"/>
              </a:solidFill>
              <a:effectLst/>
              <a:latin typeface="Arial" panose="020B0604020202020204" pitchFamily="34" charset="0"/>
              <a:ea typeface="+mn-ea"/>
              <a:cs typeface="+mn-cs"/>
            </a:rPr>
            <a:t>Bei Kooperationen ist für jeden Kooperationspartner ein Blatt auszufüllen. Bei Personenidentität zwischen landwirtschaftlichen und gewerblichen Kooperationspartner sind somit 2 Blätter (Blatt 1 und Blatt 4) auszufüllen. Die Umsatzerlöse 2.3 b und 2.4 sind dann jeweils in gesamter Höhe anzugeben.</a:t>
          </a:r>
        </a:p>
        <a:p>
          <a:r>
            <a:rPr lang="de-DE" sz="1100" baseline="0">
              <a:solidFill>
                <a:srgbClr val="0000FF"/>
              </a:solidFill>
              <a:effectLst/>
              <a:latin typeface="Arial" panose="020B0604020202020204" pitchFamily="34" charset="0"/>
              <a:ea typeface="+mn-ea"/>
              <a:cs typeface="+mn-cs"/>
            </a:rPr>
            <a:t>Blatt 1 bis 3 sind für Personen des landwirtschaftlichen Betriebes unbeschadet der gewählten Rechtsform (z.B. GbR, landwirtschaftlicher Kooperationspartner)</a:t>
          </a:r>
        </a:p>
        <a:p>
          <a:r>
            <a:rPr lang="de-DE" sz="1100" baseline="0">
              <a:solidFill>
                <a:srgbClr val="0000FF"/>
              </a:solidFill>
              <a:effectLst/>
              <a:latin typeface="Arial" panose="020B0604020202020204" pitchFamily="34" charset="0"/>
              <a:ea typeface="+mn-ea"/>
              <a:cs typeface="+mn-cs"/>
            </a:rPr>
            <a:t>Blatt 4 bis 6 sind für Personen des gewerblichen Betriebes innerhalb einer Kooperation.</a:t>
          </a:r>
        </a:p>
        <a:p>
          <a:r>
            <a:rPr lang="de-DE" sz="1100" baseline="0">
              <a:solidFill>
                <a:srgbClr val="0000FF"/>
              </a:solidFill>
              <a:effectLst/>
              <a:latin typeface="Arial" panose="020B0604020202020204" pitchFamily="34" charset="0"/>
              <a:ea typeface="+mn-ea"/>
              <a:cs typeface="+mn-cs"/>
            </a:rPr>
            <a:t>Bei Kooperationen ist der Anteil Landwirtschaft zu Gewerbe 50 : 50.  Besteht die Landwirtschaft aus z.B. einer GbR mit 2 Gesellschaftern a 50% , dann ist der % Anteil für jeden landwirtschaftlichen Gesellschafter 25%</a:t>
          </a:r>
        </a:p>
        <a:p>
          <a:r>
            <a:rPr lang="de-DE" sz="1100" baseline="0">
              <a:solidFill>
                <a:srgbClr val="0000FF"/>
              </a:solidFill>
              <a:effectLst/>
              <a:latin typeface="Arial" panose="020B0604020202020204" pitchFamily="34" charset="0"/>
              <a:ea typeface="+mn-ea"/>
              <a:cs typeface="+mn-cs"/>
            </a:rPr>
            <a:t>2.3 a ist nur für Umsatzerlöse des bestehenden gewerblichen Unternehmens, das der Kooperationspartner ist.</a:t>
          </a:r>
        </a:p>
        <a:p>
          <a:r>
            <a:rPr lang="de-DE" sz="1100" baseline="0">
              <a:solidFill>
                <a:srgbClr val="0000FF"/>
              </a:solidFill>
              <a:effectLst/>
              <a:latin typeface="Arial" panose="020B0604020202020204" pitchFamily="34" charset="0"/>
              <a:ea typeface="+mn-ea"/>
              <a:cs typeface="+mn-cs"/>
            </a:rPr>
            <a:t>2.3 b ist nur für Umsatzerlöse aus weiteren gewerblichen Betrieben. </a:t>
          </a:r>
          <a:br>
            <a:rPr lang="de-DE" sz="1100" baseline="0">
              <a:solidFill>
                <a:srgbClr val="0000FF"/>
              </a:solidFill>
              <a:effectLst/>
              <a:latin typeface="Arial" panose="020B0604020202020204" pitchFamily="34" charset="0"/>
              <a:ea typeface="+mn-ea"/>
              <a:cs typeface="+mn-cs"/>
            </a:rPr>
          </a:br>
          <a:r>
            <a:rPr lang="de-DE" sz="1100" baseline="0">
              <a:solidFill>
                <a:srgbClr val="0000FF"/>
              </a:solidFill>
              <a:effectLst/>
              <a:latin typeface="Arial" panose="020B0604020202020204" pitchFamily="34" charset="0"/>
              <a:ea typeface="+mn-ea"/>
              <a:cs typeface="+mn-cs"/>
            </a:rPr>
            <a:t>Für Nr. 1 und 2.3 ist der Anteil am Unternehmen anzugeben.</a:t>
          </a:r>
        </a:p>
        <a:p>
          <a:r>
            <a:rPr lang="de-DE" sz="1100" baseline="0">
              <a:solidFill>
                <a:srgbClr val="0000FF"/>
              </a:solidFill>
              <a:effectLst/>
              <a:latin typeface="Arial" panose="020B0604020202020204" pitchFamily="34" charset="0"/>
              <a:ea typeface="+mn-ea"/>
              <a:cs typeface="+mn-cs"/>
            </a:rPr>
            <a:t>Für Konstellationen, die in diesem Raster nicht abgebildet werden können, ist eine gesonderte Datei anzufordern!</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19050</xdr:rowOff>
        </xdr:from>
        <xdr:to>
          <xdr:col>9</xdr:col>
          <xdr:colOff>85725</xdr:colOff>
          <xdr:row>10</xdr:row>
          <xdr:rowOff>57150</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Einzelunternehmer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47625</xdr:rowOff>
        </xdr:from>
        <xdr:to>
          <xdr:col>9</xdr:col>
          <xdr:colOff>85725</xdr:colOff>
          <xdr:row>10</xdr:row>
          <xdr:rowOff>266700</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Gesellschafter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19050</xdr:rowOff>
        </xdr:from>
        <xdr:to>
          <xdr:col>16</xdr:col>
          <xdr:colOff>152400</xdr:colOff>
          <xdr:row>10</xdr:row>
          <xdr:rowOff>57150</xdr:rowOff>
        </xdr:to>
        <xdr:sp macro="" textlink="">
          <xdr:nvSpPr>
            <xdr:cNvPr id="28675" name="Check Box 3" hidden="1">
              <a:extLst>
                <a:ext uri="{63B3BB69-23CF-44E3-9099-C40C66FF867C}">
                  <a14:compatExt spid="_x0000_s28675"/>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innerhalb einer Kooperation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xdr:row>
          <xdr:rowOff>9525</xdr:rowOff>
        </xdr:from>
        <xdr:to>
          <xdr:col>1</xdr:col>
          <xdr:colOff>200025</xdr:colOff>
          <xdr:row>6</xdr:row>
          <xdr:rowOff>219075</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30</xdr:col>
      <xdr:colOff>0</xdr:colOff>
      <xdr:row>0</xdr:row>
      <xdr:rowOff>29308</xdr:rowOff>
    </xdr:from>
    <xdr:to>
      <xdr:col>38</xdr:col>
      <xdr:colOff>468931</xdr:colOff>
      <xdr:row>14</xdr:row>
      <xdr:rowOff>80595</xdr:rowOff>
    </xdr:to>
    <xdr:sp macro="" textlink="">
      <xdr:nvSpPr>
        <xdr:cNvPr id="6" name="Text Box 5"/>
        <xdr:cNvSpPr txBox="1">
          <a:spLocks noChangeArrowheads="1"/>
        </xdr:cNvSpPr>
      </xdr:nvSpPr>
      <xdr:spPr bwMode="auto">
        <a:xfrm>
          <a:off x="7319596" y="29308"/>
          <a:ext cx="6608893" cy="2696306"/>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val="FF0000"/>
          </a:solidFill>
          <a:miter lim="800000"/>
          <a:headEnd/>
          <a:tailEnd/>
        </a:ln>
        <a:effectLst/>
        <a:extLst>
          <a:ext uri="{53640926-AAD7-44D8-BBD7-CCE9431645EC}">
            <a14:shadowObscured xmlns:a14="http://schemas.microsoft.com/office/drawing/2010/main" val="1"/>
          </a:ext>
        </a:extLst>
      </xdr:spPr>
      <xdr:txBody>
        <a:bodyPr vertOverflow="clip" wrap="square" lIns="27432" tIns="22860" rIns="0" bIns="0" anchor="t" upright="1"/>
        <a:lstStyle/>
        <a:p>
          <a:r>
            <a:rPr lang="de-DE" sz="1100" baseline="0">
              <a:solidFill>
                <a:srgbClr val="0000FF"/>
              </a:solidFill>
              <a:effectLst/>
              <a:latin typeface="Arial" panose="020B0604020202020204" pitchFamily="34" charset="0"/>
              <a:ea typeface="+mn-ea"/>
              <a:cs typeface="+mn-cs"/>
            </a:rPr>
            <a:t>gelbe Felder sind auszufüllen, grüne Felder füllen sich automatisch</a:t>
          </a:r>
        </a:p>
        <a:p>
          <a:endParaRPr lang="de-DE" sz="500" baseline="0">
            <a:solidFill>
              <a:srgbClr val="0000FF"/>
            </a:solidFill>
            <a:effectLst/>
            <a:latin typeface="Arial" panose="020B0604020202020204" pitchFamily="34" charset="0"/>
            <a:ea typeface="+mn-ea"/>
            <a:cs typeface="+mn-cs"/>
          </a:endParaRPr>
        </a:p>
        <a:p>
          <a:r>
            <a:rPr lang="de-DE" sz="1100" baseline="0">
              <a:solidFill>
                <a:srgbClr val="0000FF"/>
              </a:solidFill>
              <a:effectLst/>
              <a:latin typeface="Arial" panose="020B0604020202020204" pitchFamily="34" charset="0"/>
              <a:ea typeface="+mn-ea"/>
              <a:cs typeface="+mn-cs"/>
            </a:rPr>
            <a:t>Bei Kooperationen ist für jeden Kooperationspartner ein Blatt auszufüllen. Bei Personenidentität zwischen landwirtschaftlichen und gewerblichen Kooperationspartner sind somit 2 Blätter (Blatt 1 und Blatt 4) auszufüllen. Die Umsatzerlöse 2.3 b und 2.4 sind dann jeweils in gesamter Höhe anzugeben.</a:t>
          </a:r>
        </a:p>
        <a:p>
          <a:r>
            <a:rPr lang="de-DE" sz="1100" baseline="0">
              <a:solidFill>
                <a:srgbClr val="0000FF"/>
              </a:solidFill>
              <a:effectLst/>
              <a:latin typeface="Arial" panose="020B0604020202020204" pitchFamily="34" charset="0"/>
              <a:ea typeface="+mn-ea"/>
              <a:cs typeface="+mn-cs"/>
            </a:rPr>
            <a:t>Blatt 1 bis 3 sind für Personen des landwirtschaftlichen Betriebes unbeschadet der gewählten Rechtsform (z.B. GbR, landwirtschaftlicher Kooperationspartner)</a:t>
          </a:r>
        </a:p>
        <a:p>
          <a:r>
            <a:rPr lang="de-DE" sz="1100" baseline="0">
              <a:solidFill>
                <a:srgbClr val="0000FF"/>
              </a:solidFill>
              <a:effectLst/>
              <a:latin typeface="Arial" panose="020B0604020202020204" pitchFamily="34" charset="0"/>
              <a:ea typeface="+mn-ea"/>
              <a:cs typeface="+mn-cs"/>
            </a:rPr>
            <a:t>Blatt 4 bis 6 sind für Personen des gewerblichen Betriebes innerhalb einer Kooperation.</a:t>
          </a:r>
        </a:p>
        <a:p>
          <a:r>
            <a:rPr lang="de-DE" sz="1100" baseline="0">
              <a:solidFill>
                <a:srgbClr val="0000FF"/>
              </a:solidFill>
              <a:effectLst/>
              <a:latin typeface="Arial" panose="020B0604020202020204" pitchFamily="34" charset="0"/>
              <a:ea typeface="+mn-ea"/>
              <a:cs typeface="+mn-cs"/>
            </a:rPr>
            <a:t>Bei Kooperationen ist der Anteil Landwirtschaft zu Gewerbe 50 : 50.  Besteht die Landwirtschaft aus z.B. einer GbR mit 2 Gesellschaftern a 50% , dann ist der % Anteil für jeden landwirtschaftlichen Gesellschafter 25%</a:t>
          </a:r>
        </a:p>
        <a:p>
          <a:r>
            <a:rPr lang="de-DE" sz="1100" baseline="0">
              <a:solidFill>
                <a:srgbClr val="0000FF"/>
              </a:solidFill>
              <a:effectLst/>
              <a:latin typeface="Arial" panose="020B0604020202020204" pitchFamily="34" charset="0"/>
              <a:ea typeface="+mn-ea"/>
              <a:cs typeface="+mn-cs"/>
            </a:rPr>
            <a:t>2.3 a ist nur für Umsatzerlöse des bestehenden gewerblichen Unternehmens, das der Kooperationspartner ist.</a:t>
          </a:r>
        </a:p>
        <a:p>
          <a:r>
            <a:rPr lang="de-DE" sz="1100" baseline="0">
              <a:solidFill>
                <a:srgbClr val="0000FF"/>
              </a:solidFill>
              <a:effectLst/>
              <a:latin typeface="Arial" panose="020B0604020202020204" pitchFamily="34" charset="0"/>
              <a:ea typeface="+mn-ea"/>
              <a:cs typeface="+mn-cs"/>
            </a:rPr>
            <a:t>2.3 b ist nur für Umsatzerlöse aus weiteren gewerblichen Betrieben. </a:t>
          </a:r>
          <a:br>
            <a:rPr lang="de-DE" sz="1100" baseline="0">
              <a:solidFill>
                <a:srgbClr val="0000FF"/>
              </a:solidFill>
              <a:effectLst/>
              <a:latin typeface="Arial" panose="020B0604020202020204" pitchFamily="34" charset="0"/>
              <a:ea typeface="+mn-ea"/>
              <a:cs typeface="+mn-cs"/>
            </a:rPr>
          </a:br>
          <a:r>
            <a:rPr lang="de-DE" sz="1100" baseline="0">
              <a:solidFill>
                <a:srgbClr val="0000FF"/>
              </a:solidFill>
              <a:effectLst/>
              <a:latin typeface="Arial" panose="020B0604020202020204" pitchFamily="34" charset="0"/>
              <a:ea typeface="+mn-ea"/>
              <a:cs typeface="+mn-cs"/>
            </a:rPr>
            <a:t>Für Nr. 1 und 2.3 ist der Anteil am Unternehmen anzugeben.</a:t>
          </a:r>
        </a:p>
        <a:p>
          <a:r>
            <a:rPr lang="de-DE" sz="1100" baseline="0">
              <a:solidFill>
                <a:srgbClr val="0000FF"/>
              </a:solidFill>
              <a:effectLst/>
              <a:latin typeface="Arial" panose="020B0604020202020204" pitchFamily="34" charset="0"/>
              <a:ea typeface="+mn-ea"/>
              <a:cs typeface="+mn-cs"/>
            </a:rPr>
            <a:t>Für Konstellationen, die in diesem Raster nicht abgebildet werden können, ist eine gesonderte Datei anzufordern!</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209550</xdr:colOff>
          <xdr:row>10</xdr:row>
          <xdr:rowOff>85725</xdr:rowOff>
        </xdr:from>
        <xdr:to>
          <xdr:col>16</xdr:col>
          <xdr:colOff>152400</xdr:colOff>
          <xdr:row>11</xdr:row>
          <xdr:rowOff>0</xdr:rowOff>
        </xdr:to>
        <xdr:sp macro="" textlink="">
          <xdr:nvSpPr>
            <xdr:cNvPr id="28686" name="Check Box 14" hidden="1">
              <a:extLst>
                <a:ext uri="{63B3BB69-23CF-44E3-9099-C40C66FF867C}">
                  <a14:compatExt spid="_x0000_s28686"/>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mit Personenidentität</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19050</xdr:rowOff>
        </xdr:from>
        <xdr:to>
          <xdr:col>9</xdr:col>
          <xdr:colOff>85725</xdr:colOff>
          <xdr:row>10</xdr:row>
          <xdr:rowOff>57150</xdr:rowOff>
        </xdr:to>
        <xdr:sp macro="" textlink="">
          <xdr:nvSpPr>
            <xdr:cNvPr id="32769" name="Check Box 1" hidden="1">
              <a:extLst>
                <a:ext uri="{63B3BB69-23CF-44E3-9099-C40C66FF867C}">
                  <a14:compatExt spid="_x0000_s32769"/>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Einzelunternehmer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19050</xdr:rowOff>
        </xdr:from>
        <xdr:to>
          <xdr:col>9</xdr:col>
          <xdr:colOff>85725</xdr:colOff>
          <xdr:row>10</xdr:row>
          <xdr:rowOff>247650</xdr:rowOff>
        </xdr:to>
        <xdr:sp macro="" textlink="">
          <xdr:nvSpPr>
            <xdr:cNvPr id="32770" name="Check Box 2" hidden="1">
              <a:extLst>
                <a:ext uri="{63B3BB69-23CF-44E3-9099-C40C66FF867C}">
                  <a14:compatExt spid="_x0000_s3277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Gesellschafter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19050</xdr:rowOff>
        </xdr:from>
        <xdr:to>
          <xdr:col>16</xdr:col>
          <xdr:colOff>152400</xdr:colOff>
          <xdr:row>10</xdr:row>
          <xdr:rowOff>57150</xdr:rowOff>
        </xdr:to>
        <xdr:sp macro="" textlink="">
          <xdr:nvSpPr>
            <xdr:cNvPr id="32771" name="Check Box 3" hidden="1">
              <a:extLst>
                <a:ext uri="{63B3BB69-23CF-44E3-9099-C40C66FF867C}">
                  <a14:compatExt spid="_x0000_s32771"/>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innerhalb einer Kooperation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xdr:row>
          <xdr:rowOff>9525</xdr:rowOff>
        </xdr:from>
        <xdr:to>
          <xdr:col>1</xdr:col>
          <xdr:colOff>200025</xdr:colOff>
          <xdr:row>6</xdr:row>
          <xdr:rowOff>219075</xdr:rowOff>
        </xdr:to>
        <xdr:sp macro="" textlink="">
          <xdr:nvSpPr>
            <xdr:cNvPr id="32772" name="Check Box 4" hidden="1">
              <a:extLst>
                <a:ext uri="{63B3BB69-23CF-44E3-9099-C40C66FF867C}">
                  <a14:compatExt spid="_x0000_s32772"/>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30</xdr:col>
      <xdr:colOff>0</xdr:colOff>
      <xdr:row>0</xdr:row>
      <xdr:rowOff>29308</xdr:rowOff>
    </xdr:from>
    <xdr:to>
      <xdr:col>38</xdr:col>
      <xdr:colOff>468931</xdr:colOff>
      <xdr:row>14</xdr:row>
      <xdr:rowOff>80595</xdr:rowOff>
    </xdr:to>
    <xdr:sp macro="" textlink="">
      <xdr:nvSpPr>
        <xdr:cNvPr id="6" name="Text Box 5"/>
        <xdr:cNvSpPr txBox="1">
          <a:spLocks noChangeArrowheads="1"/>
        </xdr:cNvSpPr>
      </xdr:nvSpPr>
      <xdr:spPr bwMode="auto">
        <a:xfrm>
          <a:off x="7319596" y="29308"/>
          <a:ext cx="6608893" cy="2696306"/>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val="FF0000"/>
          </a:solidFill>
          <a:miter lim="800000"/>
          <a:headEnd/>
          <a:tailEnd/>
        </a:ln>
        <a:effectLst/>
        <a:extLst>
          <a:ext uri="{53640926-AAD7-44D8-BBD7-CCE9431645EC}">
            <a14:shadowObscured xmlns:a14="http://schemas.microsoft.com/office/drawing/2010/main" val="1"/>
          </a:ext>
        </a:extLst>
      </xdr:spPr>
      <xdr:txBody>
        <a:bodyPr vertOverflow="clip" wrap="square" lIns="27432" tIns="22860" rIns="0" bIns="0" anchor="t" upright="1"/>
        <a:lstStyle/>
        <a:p>
          <a:r>
            <a:rPr lang="de-DE" sz="1100" baseline="0">
              <a:solidFill>
                <a:srgbClr val="0000FF"/>
              </a:solidFill>
              <a:effectLst/>
              <a:latin typeface="Arial" panose="020B0604020202020204" pitchFamily="34" charset="0"/>
              <a:ea typeface="+mn-ea"/>
              <a:cs typeface="+mn-cs"/>
            </a:rPr>
            <a:t>gelbe Felder sind auszufüllen, grüne Felder füllen sich automatisch</a:t>
          </a:r>
        </a:p>
        <a:p>
          <a:endParaRPr lang="de-DE" sz="500" baseline="0">
            <a:solidFill>
              <a:srgbClr val="0000FF"/>
            </a:solidFill>
            <a:effectLst/>
            <a:latin typeface="Arial" panose="020B0604020202020204" pitchFamily="34" charset="0"/>
            <a:ea typeface="+mn-ea"/>
            <a:cs typeface="+mn-cs"/>
          </a:endParaRPr>
        </a:p>
        <a:p>
          <a:r>
            <a:rPr lang="de-DE" sz="1100" baseline="0">
              <a:solidFill>
                <a:srgbClr val="0000FF"/>
              </a:solidFill>
              <a:effectLst/>
              <a:latin typeface="Arial" panose="020B0604020202020204" pitchFamily="34" charset="0"/>
              <a:ea typeface="+mn-ea"/>
              <a:cs typeface="+mn-cs"/>
            </a:rPr>
            <a:t>Bei Kooperationen ist für jeden Kooperationspartner ein Blatt auszufüllen. Bei Personenidentität zwischen landwirtschaftlichen und gewerblichen Kooperationspartner sind somit 2 Blätter (Blatt 1 und Blatt 4) auszufüllen. Die Umsatzerlöse 2.3 b und 2.4 sind dann jeweils in gesamter Höhe anzugeben.</a:t>
          </a:r>
        </a:p>
        <a:p>
          <a:r>
            <a:rPr lang="de-DE" sz="1100" baseline="0">
              <a:solidFill>
                <a:srgbClr val="0000FF"/>
              </a:solidFill>
              <a:effectLst/>
              <a:latin typeface="Arial" panose="020B0604020202020204" pitchFamily="34" charset="0"/>
              <a:ea typeface="+mn-ea"/>
              <a:cs typeface="+mn-cs"/>
            </a:rPr>
            <a:t>Blatt 1 bis 3 sind für Personen des landwirtschaftlichen Betriebes unbeschadet der gewählten Rechtsform (z.B. GbR, landwirtschaftlicher Kooperationspartner)</a:t>
          </a:r>
        </a:p>
        <a:p>
          <a:r>
            <a:rPr lang="de-DE" sz="1100" baseline="0">
              <a:solidFill>
                <a:srgbClr val="0000FF"/>
              </a:solidFill>
              <a:effectLst/>
              <a:latin typeface="Arial" panose="020B0604020202020204" pitchFamily="34" charset="0"/>
              <a:ea typeface="+mn-ea"/>
              <a:cs typeface="+mn-cs"/>
            </a:rPr>
            <a:t>Blatt 4 bis 6 sind für Personen des gewerblichen Betriebes innerhalb einer Kooperation.</a:t>
          </a:r>
        </a:p>
        <a:p>
          <a:r>
            <a:rPr lang="de-DE" sz="1100" baseline="0">
              <a:solidFill>
                <a:srgbClr val="0000FF"/>
              </a:solidFill>
              <a:effectLst/>
              <a:latin typeface="Arial" panose="020B0604020202020204" pitchFamily="34" charset="0"/>
              <a:ea typeface="+mn-ea"/>
              <a:cs typeface="+mn-cs"/>
            </a:rPr>
            <a:t>Bei Kooperationen ist der Anteil Landwirtschaft zu Gewerbe 50 : 50.  Besteht die Landwirtschaft aus z.B. einer GbR mit 2 Gesellschaftern a 50% , dann ist der % Anteil für jeden landwirtschaftlichen Gesellschafter 25%</a:t>
          </a:r>
        </a:p>
        <a:p>
          <a:r>
            <a:rPr lang="de-DE" sz="1100" baseline="0">
              <a:solidFill>
                <a:srgbClr val="0000FF"/>
              </a:solidFill>
              <a:effectLst/>
              <a:latin typeface="Arial" panose="020B0604020202020204" pitchFamily="34" charset="0"/>
              <a:ea typeface="+mn-ea"/>
              <a:cs typeface="+mn-cs"/>
            </a:rPr>
            <a:t>2.3 a ist nur für Umsatzerlöse des bestehenden gewerblichen Unternehmens, das der Kooperationspartner ist.</a:t>
          </a:r>
        </a:p>
        <a:p>
          <a:r>
            <a:rPr lang="de-DE" sz="1100" baseline="0">
              <a:solidFill>
                <a:srgbClr val="0000FF"/>
              </a:solidFill>
              <a:effectLst/>
              <a:latin typeface="Arial" panose="020B0604020202020204" pitchFamily="34" charset="0"/>
              <a:ea typeface="+mn-ea"/>
              <a:cs typeface="+mn-cs"/>
            </a:rPr>
            <a:t>2.3 b ist nur für Umsatzerlöse aus weiteren gewerblichen Betrieben. </a:t>
          </a:r>
          <a:br>
            <a:rPr lang="de-DE" sz="1100" baseline="0">
              <a:solidFill>
                <a:srgbClr val="0000FF"/>
              </a:solidFill>
              <a:effectLst/>
              <a:latin typeface="Arial" panose="020B0604020202020204" pitchFamily="34" charset="0"/>
              <a:ea typeface="+mn-ea"/>
              <a:cs typeface="+mn-cs"/>
            </a:rPr>
          </a:br>
          <a:r>
            <a:rPr lang="de-DE" sz="1100" baseline="0">
              <a:solidFill>
                <a:srgbClr val="0000FF"/>
              </a:solidFill>
              <a:effectLst/>
              <a:latin typeface="Arial" panose="020B0604020202020204" pitchFamily="34" charset="0"/>
              <a:ea typeface="+mn-ea"/>
              <a:cs typeface="+mn-cs"/>
            </a:rPr>
            <a:t>Für Nr. 1 und 2.3 ist der Anteil am Unternehmen anzugeben.</a:t>
          </a:r>
        </a:p>
        <a:p>
          <a:r>
            <a:rPr lang="de-DE" sz="1100" baseline="0">
              <a:solidFill>
                <a:srgbClr val="0000FF"/>
              </a:solidFill>
              <a:effectLst/>
              <a:latin typeface="Arial" panose="020B0604020202020204" pitchFamily="34" charset="0"/>
              <a:ea typeface="+mn-ea"/>
              <a:cs typeface="+mn-cs"/>
            </a:rPr>
            <a:t>Für Konstellationen, die in diesem Raster nicht abgebildet werden können, ist eine gesonderte Datei anzufordern!</a:t>
          </a:r>
        </a:p>
      </xdr:txBody>
    </xdr:sp>
    <xdr:clientData fPrintsWithSheet="0"/>
  </xdr:twoCellAnchor>
  <mc:AlternateContent xmlns:mc="http://schemas.openxmlformats.org/markup-compatibility/2006">
    <mc:Choice xmlns:a14="http://schemas.microsoft.com/office/drawing/2010/main" Requires="a14">
      <xdr:twoCellAnchor editAs="oneCell">
        <xdr:from>
          <xdr:col>11</xdr:col>
          <xdr:colOff>0</xdr:colOff>
          <xdr:row>10</xdr:row>
          <xdr:rowOff>47625</xdr:rowOff>
        </xdr:from>
        <xdr:to>
          <xdr:col>16</xdr:col>
          <xdr:colOff>161925</xdr:colOff>
          <xdr:row>10</xdr:row>
          <xdr:rowOff>276225</xdr:rowOff>
        </xdr:to>
        <xdr:sp macro="" textlink="">
          <xdr:nvSpPr>
            <xdr:cNvPr id="32779" name="Check Box 11" hidden="1">
              <a:extLst>
                <a:ext uri="{63B3BB69-23CF-44E3-9099-C40C66FF867C}">
                  <a14:compatExt spid="_x0000_s32779"/>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mit Personenidentität</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9525</xdr:rowOff>
        </xdr:from>
        <xdr:to>
          <xdr:col>9</xdr:col>
          <xdr:colOff>85725</xdr:colOff>
          <xdr:row>10</xdr:row>
          <xdr:rowOff>57150</xdr:rowOff>
        </xdr:to>
        <xdr:sp macro="" textlink="">
          <xdr:nvSpPr>
            <xdr:cNvPr id="29697" name="Check Box 1" hidden="1">
              <a:extLst>
                <a:ext uri="{63B3BB69-23CF-44E3-9099-C40C66FF867C}">
                  <a14:compatExt spid="_x0000_s29697"/>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Einzelunternehmer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19050</xdr:rowOff>
        </xdr:from>
        <xdr:to>
          <xdr:col>9</xdr:col>
          <xdr:colOff>85725</xdr:colOff>
          <xdr:row>10</xdr:row>
          <xdr:rowOff>238125</xdr:rowOff>
        </xdr:to>
        <xdr:sp macro="" textlink="">
          <xdr:nvSpPr>
            <xdr:cNvPr id="29698" name="Check Box 2" hidden="1">
              <a:extLst>
                <a:ext uri="{63B3BB69-23CF-44E3-9099-C40C66FF867C}">
                  <a14:compatExt spid="_x0000_s29698"/>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Gesellschafter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9525</xdr:rowOff>
        </xdr:from>
        <xdr:to>
          <xdr:col>16</xdr:col>
          <xdr:colOff>152400</xdr:colOff>
          <xdr:row>10</xdr:row>
          <xdr:rowOff>57150</xdr:rowOff>
        </xdr:to>
        <xdr:sp macro="" textlink="">
          <xdr:nvSpPr>
            <xdr:cNvPr id="29699" name="Check Box 3" hidden="1">
              <a:extLst>
                <a:ext uri="{63B3BB69-23CF-44E3-9099-C40C66FF867C}">
                  <a14:compatExt spid="_x0000_s29699"/>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innerhalb einer Kooperation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xdr:row>
          <xdr:rowOff>9525</xdr:rowOff>
        </xdr:from>
        <xdr:to>
          <xdr:col>1</xdr:col>
          <xdr:colOff>200025</xdr:colOff>
          <xdr:row>6</xdr:row>
          <xdr:rowOff>219075</xdr:rowOff>
        </xdr:to>
        <xdr:sp macro="" textlink="">
          <xdr:nvSpPr>
            <xdr:cNvPr id="29700" name="Check Box 4" hidden="1">
              <a:extLst>
                <a:ext uri="{63B3BB69-23CF-44E3-9099-C40C66FF867C}">
                  <a14:compatExt spid="_x0000_s297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30</xdr:col>
      <xdr:colOff>0</xdr:colOff>
      <xdr:row>0</xdr:row>
      <xdr:rowOff>43962</xdr:rowOff>
    </xdr:from>
    <xdr:to>
      <xdr:col>38</xdr:col>
      <xdr:colOff>468932</xdr:colOff>
      <xdr:row>14</xdr:row>
      <xdr:rowOff>95249</xdr:rowOff>
    </xdr:to>
    <xdr:sp macro="" textlink="">
      <xdr:nvSpPr>
        <xdr:cNvPr id="6" name="Text Box 5"/>
        <xdr:cNvSpPr txBox="1">
          <a:spLocks noChangeArrowheads="1"/>
        </xdr:cNvSpPr>
      </xdr:nvSpPr>
      <xdr:spPr bwMode="auto">
        <a:xfrm>
          <a:off x="7348904" y="43962"/>
          <a:ext cx="6608893" cy="2696306"/>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val="FF0000"/>
          </a:solidFill>
          <a:miter lim="800000"/>
          <a:headEnd/>
          <a:tailEnd/>
        </a:ln>
        <a:effectLst/>
        <a:extLst>
          <a:ext uri="{53640926-AAD7-44D8-BBD7-CCE9431645EC}">
            <a14:shadowObscured xmlns:a14="http://schemas.microsoft.com/office/drawing/2010/main" val="1"/>
          </a:ext>
        </a:extLst>
      </xdr:spPr>
      <xdr:txBody>
        <a:bodyPr vertOverflow="clip" wrap="square" lIns="27432" tIns="22860" rIns="0" bIns="0" anchor="t" upright="1"/>
        <a:lstStyle/>
        <a:p>
          <a:r>
            <a:rPr lang="de-DE" sz="1100" baseline="0">
              <a:solidFill>
                <a:srgbClr val="0000FF"/>
              </a:solidFill>
              <a:effectLst/>
              <a:latin typeface="Arial" panose="020B0604020202020204" pitchFamily="34" charset="0"/>
              <a:ea typeface="+mn-ea"/>
              <a:cs typeface="+mn-cs"/>
            </a:rPr>
            <a:t>gelbe Felder sind auszufüllen, grüne Felder füllen sich automatisch</a:t>
          </a:r>
        </a:p>
        <a:p>
          <a:endParaRPr lang="de-DE" sz="500" baseline="0">
            <a:solidFill>
              <a:srgbClr val="0000FF"/>
            </a:solidFill>
            <a:effectLst/>
            <a:latin typeface="Arial" panose="020B0604020202020204" pitchFamily="34" charset="0"/>
            <a:ea typeface="+mn-ea"/>
            <a:cs typeface="+mn-cs"/>
          </a:endParaRPr>
        </a:p>
        <a:p>
          <a:r>
            <a:rPr lang="de-DE" sz="1100" baseline="0">
              <a:solidFill>
                <a:srgbClr val="0000FF"/>
              </a:solidFill>
              <a:effectLst/>
              <a:latin typeface="Arial" panose="020B0604020202020204" pitchFamily="34" charset="0"/>
              <a:ea typeface="+mn-ea"/>
              <a:cs typeface="+mn-cs"/>
            </a:rPr>
            <a:t>Bei Kooperationen ist für jeden Kooperationspartner ein Blatt auszufüllen. Bei Personenidentität zwischen landwirtschaftlichen und gewerblichen Kooperationspartner sind somit 2 Blätter (Blatt 1 und Blatt 4) auszufüllen. Die Umsatzerlöse 2.3 b und 2.4 sind dann jeweils in gesamter Höhe anzugeben.</a:t>
          </a:r>
        </a:p>
        <a:p>
          <a:r>
            <a:rPr lang="de-DE" sz="1100" baseline="0">
              <a:solidFill>
                <a:srgbClr val="0000FF"/>
              </a:solidFill>
              <a:effectLst/>
              <a:latin typeface="Arial" panose="020B0604020202020204" pitchFamily="34" charset="0"/>
              <a:ea typeface="+mn-ea"/>
              <a:cs typeface="+mn-cs"/>
            </a:rPr>
            <a:t>Blatt 1 bis 3 sind für Personen des landwirtschaftlichen Betriebes unbeschadet der gewählten Rechtsform (z.B. GbR, landwirtschaftlicher Kooperationspartner)</a:t>
          </a:r>
        </a:p>
        <a:p>
          <a:r>
            <a:rPr lang="de-DE" sz="1100" baseline="0">
              <a:solidFill>
                <a:srgbClr val="0000FF"/>
              </a:solidFill>
              <a:effectLst/>
              <a:latin typeface="Arial" panose="020B0604020202020204" pitchFamily="34" charset="0"/>
              <a:ea typeface="+mn-ea"/>
              <a:cs typeface="+mn-cs"/>
            </a:rPr>
            <a:t>Blatt 4 bis 6 sind für Personen des gewerblichen Betriebes innerhalb einer Kooperation.</a:t>
          </a:r>
        </a:p>
        <a:p>
          <a:r>
            <a:rPr lang="de-DE" sz="1100" baseline="0">
              <a:solidFill>
                <a:srgbClr val="0000FF"/>
              </a:solidFill>
              <a:effectLst/>
              <a:latin typeface="Arial" panose="020B0604020202020204" pitchFamily="34" charset="0"/>
              <a:ea typeface="+mn-ea"/>
              <a:cs typeface="+mn-cs"/>
            </a:rPr>
            <a:t>Bei Kooperationen ist der Anteil Landwirtschaft zu Gewerbe 50 : 50.  Besteht die Landwirtschaft aus z.B. einer GbR mit 2 Gesellschaftern a 50% , dann ist der % Anteil für jeden landwirtschaftlichen Gesellschafter 25%</a:t>
          </a:r>
        </a:p>
        <a:p>
          <a:r>
            <a:rPr lang="de-DE" sz="1100" baseline="0">
              <a:solidFill>
                <a:srgbClr val="0000FF"/>
              </a:solidFill>
              <a:effectLst/>
              <a:latin typeface="Arial" panose="020B0604020202020204" pitchFamily="34" charset="0"/>
              <a:ea typeface="+mn-ea"/>
              <a:cs typeface="+mn-cs"/>
            </a:rPr>
            <a:t>2.3 a ist nur für Umsatzerlöse des bestehenden gewerblichen Unternehmens, das der Kooperationspartner ist.</a:t>
          </a:r>
        </a:p>
        <a:p>
          <a:r>
            <a:rPr lang="de-DE" sz="1100" baseline="0">
              <a:solidFill>
                <a:srgbClr val="0000FF"/>
              </a:solidFill>
              <a:effectLst/>
              <a:latin typeface="Arial" panose="020B0604020202020204" pitchFamily="34" charset="0"/>
              <a:ea typeface="+mn-ea"/>
              <a:cs typeface="+mn-cs"/>
            </a:rPr>
            <a:t>2.3 b ist nur für Umsatzerlöse aus weiteren gewerblichen Betrieben. </a:t>
          </a:r>
          <a:br>
            <a:rPr lang="de-DE" sz="1100" baseline="0">
              <a:solidFill>
                <a:srgbClr val="0000FF"/>
              </a:solidFill>
              <a:effectLst/>
              <a:latin typeface="Arial" panose="020B0604020202020204" pitchFamily="34" charset="0"/>
              <a:ea typeface="+mn-ea"/>
              <a:cs typeface="+mn-cs"/>
            </a:rPr>
          </a:br>
          <a:r>
            <a:rPr lang="de-DE" sz="1100" baseline="0">
              <a:solidFill>
                <a:srgbClr val="0000FF"/>
              </a:solidFill>
              <a:effectLst/>
              <a:latin typeface="Arial" panose="020B0604020202020204" pitchFamily="34" charset="0"/>
              <a:ea typeface="+mn-ea"/>
              <a:cs typeface="+mn-cs"/>
            </a:rPr>
            <a:t>Für Nr. 1 und 2.3 ist der Anteil am Unternehmen anzugeben.</a:t>
          </a:r>
        </a:p>
        <a:p>
          <a:r>
            <a:rPr lang="de-DE" sz="1100" baseline="0">
              <a:solidFill>
                <a:srgbClr val="0000FF"/>
              </a:solidFill>
              <a:effectLst/>
              <a:latin typeface="Arial" panose="020B0604020202020204" pitchFamily="34" charset="0"/>
              <a:ea typeface="+mn-ea"/>
              <a:cs typeface="+mn-cs"/>
            </a:rPr>
            <a:t>Für Konstellationen, die in diesem Raster nicht abgebildet werden können, ist eine gesonderte Datei anzufordern!</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200025</xdr:colOff>
          <xdr:row>10</xdr:row>
          <xdr:rowOff>47625</xdr:rowOff>
        </xdr:from>
        <xdr:to>
          <xdr:col>16</xdr:col>
          <xdr:colOff>142875</xdr:colOff>
          <xdr:row>10</xdr:row>
          <xdr:rowOff>266700</xdr:rowOff>
        </xdr:to>
        <xdr:sp macro="" textlink="">
          <xdr:nvSpPr>
            <xdr:cNvPr id="29711" name="Check Box 15" hidden="1">
              <a:extLst>
                <a:ext uri="{63B3BB69-23CF-44E3-9099-C40C66FF867C}">
                  <a14:compatExt spid="_x0000_s29711"/>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mit Personenidentität</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9525</xdr:rowOff>
        </xdr:from>
        <xdr:to>
          <xdr:col>9</xdr:col>
          <xdr:colOff>85725</xdr:colOff>
          <xdr:row>10</xdr:row>
          <xdr:rowOff>47625</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Einzelunternehmer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9525</xdr:rowOff>
        </xdr:from>
        <xdr:to>
          <xdr:col>9</xdr:col>
          <xdr:colOff>85725</xdr:colOff>
          <xdr:row>10</xdr:row>
          <xdr:rowOff>228600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Gesellschafter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9525</xdr:rowOff>
        </xdr:from>
        <xdr:to>
          <xdr:col>16</xdr:col>
          <xdr:colOff>152400</xdr:colOff>
          <xdr:row>10</xdr:row>
          <xdr:rowOff>47625</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innerhalb einer Kooperation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xdr:row>
          <xdr:rowOff>9525</xdr:rowOff>
        </xdr:from>
        <xdr:to>
          <xdr:col>1</xdr:col>
          <xdr:colOff>200025</xdr:colOff>
          <xdr:row>6</xdr:row>
          <xdr:rowOff>219075</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30</xdr:col>
      <xdr:colOff>0</xdr:colOff>
      <xdr:row>0</xdr:row>
      <xdr:rowOff>36635</xdr:rowOff>
    </xdr:from>
    <xdr:to>
      <xdr:col>38</xdr:col>
      <xdr:colOff>468932</xdr:colOff>
      <xdr:row>14</xdr:row>
      <xdr:rowOff>87922</xdr:rowOff>
    </xdr:to>
    <xdr:sp macro="" textlink="">
      <xdr:nvSpPr>
        <xdr:cNvPr id="6" name="Text Box 5"/>
        <xdr:cNvSpPr txBox="1">
          <a:spLocks noChangeArrowheads="1"/>
        </xdr:cNvSpPr>
      </xdr:nvSpPr>
      <xdr:spPr bwMode="auto">
        <a:xfrm>
          <a:off x="7348904" y="36635"/>
          <a:ext cx="6608893" cy="2696306"/>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val="FF0000"/>
          </a:solidFill>
          <a:miter lim="800000"/>
          <a:headEnd/>
          <a:tailEnd/>
        </a:ln>
        <a:effectLst/>
        <a:extLst>
          <a:ext uri="{53640926-AAD7-44D8-BBD7-CCE9431645EC}">
            <a14:shadowObscured xmlns:a14="http://schemas.microsoft.com/office/drawing/2010/main" val="1"/>
          </a:ext>
        </a:extLst>
      </xdr:spPr>
      <xdr:txBody>
        <a:bodyPr vertOverflow="clip" wrap="square" lIns="27432" tIns="22860" rIns="0" bIns="0" anchor="t" upright="1"/>
        <a:lstStyle/>
        <a:p>
          <a:r>
            <a:rPr lang="de-DE" sz="1100" baseline="0">
              <a:solidFill>
                <a:srgbClr val="0000FF"/>
              </a:solidFill>
              <a:effectLst/>
              <a:latin typeface="Arial" panose="020B0604020202020204" pitchFamily="34" charset="0"/>
              <a:ea typeface="+mn-ea"/>
              <a:cs typeface="+mn-cs"/>
            </a:rPr>
            <a:t>gelbe Felder sind auszufüllen, grüne Felder füllen sich automatisch</a:t>
          </a:r>
        </a:p>
        <a:p>
          <a:endParaRPr lang="de-DE" sz="500" baseline="0">
            <a:solidFill>
              <a:srgbClr val="0000FF"/>
            </a:solidFill>
            <a:effectLst/>
            <a:latin typeface="Arial" panose="020B0604020202020204" pitchFamily="34" charset="0"/>
            <a:ea typeface="+mn-ea"/>
            <a:cs typeface="+mn-cs"/>
          </a:endParaRPr>
        </a:p>
        <a:p>
          <a:r>
            <a:rPr lang="de-DE" sz="1100" baseline="0">
              <a:solidFill>
                <a:srgbClr val="0000FF"/>
              </a:solidFill>
              <a:effectLst/>
              <a:latin typeface="Arial" panose="020B0604020202020204" pitchFamily="34" charset="0"/>
              <a:ea typeface="+mn-ea"/>
              <a:cs typeface="+mn-cs"/>
            </a:rPr>
            <a:t>Bei Kooperationen ist für jeden Kooperationspartner ein Blatt auszufüllen. Bei Personenidentität zwischen landwirtschaftlichen und gewerblichen Kooperationspartner sind somit 2 Blätter (Blatt 1 und Blatt 4) auszufüllen. Die Umsatzerlöse 2.3 b und 2.4 sind dann jeweils in gesamter Höhe anzugeben.</a:t>
          </a:r>
        </a:p>
        <a:p>
          <a:r>
            <a:rPr lang="de-DE" sz="1100" baseline="0">
              <a:solidFill>
                <a:srgbClr val="0000FF"/>
              </a:solidFill>
              <a:effectLst/>
              <a:latin typeface="Arial" panose="020B0604020202020204" pitchFamily="34" charset="0"/>
              <a:ea typeface="+mn-ea"/>
              <a:cs typeface="+mn-cs"/>
            </a:rPr>
            <a:t>Blatt 1 bis 3 sind für Personen des landwirtschaftlichen Betriebes unbeschadet der gewählten Rechtsform (z.B. GbR, landwirtschaftlicher Kooperationspartner)</a:t>
          </a:r>
        </a:p>
        <a:p>
          <a:r>
            <a:rPr lang="de-DE" sz="1100" baseline="0">
              <a:solidFill>
                <a:srgbClr val="0000FF"/>
              </a:solidFill>
              <a:effectLst/>
              <a:latin typeface="Arial" panose="020B0604020202020204" pitchFamily="34" charset="0"/>
              <a:ea typeface="+mn-ea"/>
              <a:cs typeface="+mn-cs"/>
            </a:rPr>
            <a:t>Blatt 4 bis 6 sind für Personen des gewerblichen Betriebes innerhalb einer Kooperation.</a:t>
          </a:r>
        </a:p>
        <a:p>
          <a:r>
            <a:rPr lang="de-DE" sz="1100" baseline="0">
              <a:solidFill>
                <a:srgbClr val="0000FF"/>
              </a:solidFill>
              <a:effectLst/>
              <a:latin typeface="Arial" panose="020B0604020202020204" pitchFamily="34" charset="0"/>
              <a:ea typeface="+mn-ea"/>
              <a:cs typeface="+mn-cs"/>
            </a:rPr>
            <a:t>Bei Kooperationen ist der Anteil Landwirtschaft zu Gewerbe 50 : 50.  Besteht die Landwirtschaft aus z.B. einer GbR mit 2 Gesellschaftern a 50% , dann ist der % Anteil für jeden landwirtschaftlichen Gesellschafter 25%</a:t>
          </a:r>
        </a:p>
        <a:p>
          <a:r>
            <a:rPr lang="de-DE" sz="1100" baseline="0">
              <a:solidFill>
                <a:srgbClr val="0000FF"/>
              </a:solidFill>
              <a:effectLst/>
              <a:latin typeface="Arial" panose="020B0604020202020204" pitchFamily="34" charset="0"/>
              <a:ea typeface="+mn-ea"/>
              <a:cs typeface="+mn-cs"/>
            </a:rPr>
            <a:t>2.3 a ist nur für Umsatzerlöse des bestehenden gewerblichen Unternehmens, das der Kooperationspartner ist.</a:t>
          </a:r>
        </a:p>
        <a:p>
          <a:r>
            <a:rPr lang="de-DE" sz="1100" baseline="0">
              <a:solidFill>
                <a:srgbClr val="0000FF"/>
              </a:solidFill>
              <a:effectLst/>
              <a:latin typeface="Arial" panose="020B0604020202020204" pitchFamily="34" charset="0"/>
              <a:ea typeface="+mn-ea"/>
              <a:cs typeface="+mn-cs"/>
            </a:rPr>
            <a:t>2.3 b ist nur für Umsatzerlöse aus weiteren gewerblichen Betrieben. </a:t>
          </a:r>
          <a:br>
            <a:rPr lang="de-DE" sz="1100" baseline="0">
              <a:solidFill>
                <a:srgbClr val="0000FF"/>
              </a:solidFill>
              <a:effectLst/>
              <a:latin typeface="Arial" panose="020B0604020202020204" pitchFamily="34" charset="0"/>
              <a:ea typeface="+mn-ea"/>
              <a:cs typeface="+mn-cs"/>
            </a:rPr>
          </a:br>
          <a:r>
            <a:rPr lang="de-DE" sz="1100" baseline="0">
              <a:solidFill>
                <a:srgbClr val="0000FF"/>
              </a:solidFill>
              <a:effectLst/>
              <a:latin typeface="Arial" panose="020B0604020202020204" pitchFamily="34" charset="0"/>
              <a:ea typeface="+mn-ea"/>
              <a:cs typeface="+mn-cs"/>
            </a:rPr>
            <a:t>Für Nr. 1 und 2.3 ist der Anteil am Unternehmen anzugeben.</a:t>
          </a:r>
        </a:p>
        <a:p>
          <a:r>
            <a:rPr lang="de-DE" sz="1100" baseline="0">
              <a:solidFill>
                <a:srgbClr val="0000FF"/>
              </a:solidFill>
              <a:effectLst/>
              <a:latin typeface="Arial" panose="020B0604020202020204" pitchFamily="34" charset="0"/>
              <a:ea typeface="+mn-ea"/>
              <a:cs typeface="+mn-cs"/>
            </a:rPr>
            <a:t>Für Konstellationen, die in diesem Raster nicht abgebildet werden können, ist eine gesonderte Datei anzufordern!</a:t>
          </a:r>
        </a:p>
      </xdr:txBody>
    </xdr:sp>
    <xdr:clientData fPrintsWithSheet="0"/>
  </xdr:twoCellAnchor>
  <mc:AlternateContent xmlns:mc="http://schemas.openxmlformats.org/markup-compatibility/2006">
    <mc:Choice xmlns:a14="http://schemas.microsoft.com/office/drawing/2010/main" Requires="a14">
      <xdr:twoCellAnchor editAs="oneCell">
        <xdr:from>
          <xdr:col>11</xdr:col>
          <xdr:colOff>0</xdr:colOff>
          <xdr:row>10</xdr:row>
          <xdr:rowOff>38100</xdr:rowOff>
        </xdr:from>
        <xdr:to>
          <xdr:col>16</xdr:col>
          <xdr:colOff>161925</xdr:colOff>
          <xdr:row>10</xdr:row>
          <xdr:rowOff>257175</xdr:rowOff>
        </xdr:to>
        <xdr:sp macro="" textlink="">
          <xdr:nvSpPr>
            <xdr:cNvPr id="30735" name="Check Box 15" hidden="1">
              <a:extLst>
                <a:ext uri="{63B3BB69-23CF-44E3-9099-C40C66FF867C}">
                  <a14:compatExt spid="_x0000_s30735"/>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mit Personenidentität</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30</xdr:col>
      <xdr:colOff>797719</xdr:colOff>
      <xdr:row>10</xdr:row>
      <xdr:rowOff>29766</xdr:rowOff>
    </xdr:from>
    <xdr:ext cx="184731" cy="264560"/>
    <xdr:sp macro="" textlink="">
      <xdr:nvSpPr>
        <xdr:cNvPr id="3" name="Textfeld 2"/>
        <xdr:cNvSpPr txBox="1"/>
      </xdr:nvSpPr>
      <xdr:spPr>
        <a:xfrm>
          <a:off x="8120063" y="188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zbuero\Diversifizierung%20ab%202014\Formulare\Antrag\Anlagen%20GA\25%25%20Umsatzerl&#246;se\2018\Berechnung%20der%20Umsatzerloese_Stand%2011.07.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tt 1"/>
      <sheetName val="Blatt 2"/>
      <sheetName val="Blatt 3"/>
      <sheetName val="Blatt 4"/>
      <sheetName val="Blatt 5"/>
      <sheetName val="Blatt 6"/>
      <sheetName val="Zusammenfassung"/>
      <sheetName val="Tabelle2"/>
    </sheetNames>
    <sheetDataSet>
      <sheetData sheetId="0">
        <row r="10">
          <cell r="AB10" t="b">
            <v>0</v>
          </cell>
        </row>
        <row r="16">
          <cell r="I16"/>
        </row>
        <row r="21">
          <cell r="AE21"/>
          <cell r="AF21"/>
        </row>
      </sheetData>
      <sheetData sheetId="1">
        <row r="16">
          <cell r="I16"/>
        </row>
        <row r="21">
          <cell r="AE21"/>
          <cell r="AF21"/>
        </row>
      </sheetData>
      <sheetData sheetId="2">
        <row r="16">
          <cell r="I16"/>
        </row>
        <row r="21">
          <cell r="AE21"/>
          <cell r="AF21"/>
        </row>
      </sheetData>
      <sheetData sheetId="3">
        <row r="10">
          <cell r="AB10" t="b">
            <v>0</v>
          </cell>
        </row>
        <row r="16">
          <cell r="I16"/>
        </row>
        <row r="48">
          <cell r="AE48"/>
          <cell r="AF48"/>
        </row>
      </sheetData>
      <sheetData sheetId="4">
        <row r="16">
          <cell r="I16"/>
        </row>
        <row r="48">
          <cell r="AE48"/>
          <cell r="AF48"/>
        </row>
      </sheetData>
      <sheetData sheetId="5">
        <row r="16">
          <cell r="I16"/>
        </row>
        <row r="48">
          <cell r="AE48"/>
          <cell r="AF48"/>
        </row>
      </sheetData>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5.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omments" Target="../comments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omments" Target="../comments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7.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 Id="rId9"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C000"/>
  </sheetPr>
  <dimension ref="A1:AA116"/>
  <sheetViews>
    <sheetView tabSelected="1" workbookViewId="0">
      <selection activeCell="L23" sqref="L23"/>
    </sheetView>
  </sheetViews>
  <sheetFormatPr baseColWidth="10" defaultRowHeight="12.75" x14ac:dyDescent="0.2"/>
  <cols>
    <col min="1" max="4" width="11" style="128"/>
    <col min="5" max="5" width="9.875" style="128" customWidth="1"/>
    <col min="6" max="6" width="11.875" style="128" bestFit="1" customWidth="1"/>
    <col min="7" max="8" width="10.25" style="128" bestFit="1" customWidth="1"/>
    <col min="9" max="9" width="11" style="128"/>
    <col min="10" max="10" width="11" style="128" hidden="1" customWidth="1"/>
    <col min="11" max="12" width="11.25" style="128" bestFit="1" customWidth="1"/>
    <col min="13" max="13" width="10.25" style="128" bestFit="1" customWidth="1"/>
    <col min="14" max="16" width="11" style="128"/>
    <col min="17" max="24" width="0" style="128" hidden="1" customWidth="1"/>
    <col min="25" max="262" width="11" style="128"/>
    <col min="263" max="264" width="10.25" style="128" bestFit="1" customWidth="1"/>
    <col min="265" max="268" width="11" style="128"/>
    <col min="269" max="269" width="10.25" style="128" bestFit="1" customWidth="1"/>
    <col min="270" max="518" width="11" style="128"/>
    <col min="519" max="520" width="10.25" style="128" bestFit="1" customWidth="1"/>
    <col min="521" max="524" width="11" style="128"/>
    <col min="525" max="525" width="10.25" style="128" bestFit="1" customWidth="1"/>
    <col min="526" max="774" width="11" style="128"/>
    <col min="775" max="776" width="10.25" style="128" bestFit="1" customWidth="1"/>
    <col min="777" max="780" width="11" style="128"/>
    <col min="781" max="781" width="10.25" style="128" bestFit="1" customWidth="1"/>
    <col min="782" max="1030" width="11" style="128"/>
    <col min="1031" max="1032" width="10.25" style="128" bestFit="1" customWidth="1"/>
    <col min="1033" max="1036" width="11" style="128"/>
    <col min="1037" max="1037" width="10.25" style="128" bestFit="1" customWidth="1"/>
    <col min="1038" max="1286" width="11" style="128"/>
    <col min="1287" max="1288" width="10.25" style="128" bestFit="1" customWidth="1"/>
    <col min="1289" max="1292" width="11" style="128"/>
    <col min="1293" max="1293" width="10.25" style="128" bestFit="1" customWidth="1"/>
    <col min="1294" max="1542" width="11" style="128"/>
    <col min="1543" max="1544" width="10.25" style="128" bestFit="1" customWidth="1"/>
    <col min="1545" max="1548" width="11" style="128"/>
    <col min="1549" max="1549" width="10.25" style="128" bestFit="1" customWidth="1"/>
    <col min="1550" max="1798" width="11" style="128"/>
    <col min="1799" max="1800" width="10.25" style="128" bestFit="1" customWidth="1"/>
    <col min="1801" max="1804" width="11" style="128"/>
    <col min="1805" max="1805" width="10.25" style="128" bestFit="1" customWidth="1"/>
    <col min="1806" max="2054" width="11" style="128"/>
    <col min="2055" max="2056" width="10.25" style="128" bestFit="1" customWidth="1"/>
    <col min="2057" max="2060" width="11" style="128"/>
    <col min="2061" max="2061" width="10.25" style="128" bestFit="1" customWidth="1"/>
    <col min="2062" max="2310" width="11" style="128"/>
    <col min="2311" max="2312" width="10.25" style="128" bestFit="1" customWidth="1"/>
    <col min="2313" max="2316" width="11" style="128"/>
    <col min="2317" max="2317" width="10.25" style="128" bestFit="1" customWidth="1"/>
    <col min="2318" max="2566" width="11" style="128"/>
    <col min="2567" max="2568" width="10.25" style="128" bestFit="1" customWidth="1"/>
    <col min="2569" max="2572" width="11" style="128"/>
    <col min="2573" max="2573" width="10.25" style="128" bestFit="1" customWidth="1"/>
    <col min="2574" max="2822" width="11" style="128"/>
    <col min="2823" max="2824" width="10.25" style="128" bestFit="1" customWidth="1"/>
    <col min="2825" max="2828" width="11" style="128"/>
    <col min="2829" max="2829" width="10.25" style="128" bestFit="1" customWidth="1"/>
    <col min="2830" max="3078" width="11" style="128"/>
    <col min="3079" max="3080" width="10.25" style="128" bestFit="1" customWidth="1"/>
    <col min="3081" max="3084" width="11" style="128"/>
    <col min="3085" max="3085" width="10.25" style="128" bestFit="1" customWidth="1"/>
    <col min="3086" max="3334" width="11" style="128"/>
    <col min="3335" max="3336" width="10.25" style="128" bestFit="1" customWidth="1"/>
    <col min="3337" max="3340" width="11" style="128"/>
    <col min="3341" max="3341" width="10.25" style="128" bestFit="1" customWidth="1"/>
    <col min="3342" max="3590" width="11" style="128"/>
    <col min="3591" max="3592" width="10.25" style="128" bestFit="1" customWidth="1"/>
    <col min="3593" max="3596" width="11" style="128"/>
    <col min="3597" max="3597" width="10.25" style="128" bestFit="1" customWidth="1"/>
    <col min="3598" max="3846" width="11" style="128"/>
    <col min="3847" max="3848" width="10.25" style="128" bestFit="1" customWidth="1"/>
    <col min="3849" max="3852" width="11" style="128"/>
    <col min="3853" max="3853" width="10.25" style="128" bestFit="1" customWidth="1"/>
    <col min="3854" max="4102" width="11" style="128"/>
    <col min="4103" max="4104" width="10.25" style="128" bestFit="1" customWidth="1"/>
    <col min="4105" max="4108" width="11" style="128"/>
    <col min="4109" max="4109" width="10.25" style="128" bestFit="1" customWidth="1"/>
    <col min="4110" max="4358" width="11" style="128"/>
    <col min="4359" max="4360" width="10.25" style="128" bestFit="1" customWidth="1"/>
    <col min="4361" max="4364" width="11" style="128"/>
    <col min="4365" max="4365" width="10.25" style="128" bestFit="1" customWidth="1"/>
    <col min="4366" max="4614" width="11" style="128"/>
    <col min="4615" max="4616" width="10.25" style="128" bestFit="1" customWidth="1"/>
    <col min="4617" max="4620" width="11" style="128"/>
    <col min="4621" max="4621" width="10.25" style="128" bestFit="1" customWidth="1"/>
    <col min="4622" max="4870" width="11" style="128"/>
    <col min="4871" max="4872" width="10.25" style="128" bestFit="1" customWidth="1"/>
    <col min="4873" max="4876" width="11" style="128"/>
    <col min="4877" max="4877" width="10.25" style="128" bestFit="1" customWidth="1"/>
    <col min="4878" max="5126" width="11" style="128"/>
    <col min="5127" max="5128" width="10.25" style="128" bestFit="1" customWidth="1"/>
    <col min="5129" max="5132" width="11" style="128"/>
    <col min="5133" max="5133" width="10.25" style="128" bestFit="1" customWidth="1"/>
    <col min="5134" max="5382" width="11" style="128"/>
    <col min="5383" max="5384" width="10.25" style="128" bestFit="1" customWidth="1"/>
    <col min="5385" max="5388" width="11" style="128"/>
    <col min="5389" max="5389" width="10.25" style="128" bestFit="1" customWidth="1"/>
    <col min="5390" max="5638" width="11" style="128"/>
    <col min="5639" max="5640" width="10.25" style="128" bestFit="1" customWidth="1"/>
    <col min="5641" max="5644" width="11" style="128"/>
    <col min="5645" max="5645" width="10.25" style="128" bestFit="1" customWidth="1"/>
    <col min="5646" max="5894" width="11" style="128"/>
    <col min="5895" max="5896" width="10.25" style="128" bestFit="1" customWidth="1"/>
    <col min="5897" max="5900" width="11" style="128"/>
    <col min="5901" max="5901" width="10.25" style="128" bestFit="1" customWidth="1"/>
    <col min="5902" max="6150" width="11" style="128"/>
    <col min="6151" max="6152" width="10.25" style="128" bestFit="1" customWidth="1"/>
    <col min="6153" max="6156" width="11" style="128"/>
    <col min="6157" max="6157" width="10.25" style="128" bestFit="1" customWidth="1"/>
    <col min="6158" max="6406" width="11" style="128"/>
    <col min="6407" max="6408" width="10.25" style="128" bestFit="1" customWidth="1"/>
    <col min="6409" max="6412" width="11" style="128"/>
    <col min="6413" max="6413" width="10.25" style="128" bestFit="1" customWidth="1"/>
    <col min="6414" max="6662" width="11" style="128"/>
    <col min="6663" max="6664" width="10.25" style="128" bestFit="1" customWidth="1"/>
    <col min="6665" max="6668" width="11" style="128"/>
    <col min="6669" max="6669" width="10.25" style="128" bestFit="1" customWidth="1"/>
    <col min="6670" max="6918" width="11" style="128"/>
    <col min="6919" max="6920" width="10.25" style="128" bestFit="1" customWidth="1"/>
    <col min="6921" max="6924" width="11" style="128"/>
    <col min="6925" max="6925" width="10.25" style="128" bestFit="1" customWidth="1"/>
    <col min="6926" max="7174" width="11" style="128"/>
    <col min="7175" max="7176" width="10.25" style="128" bestFit="1" customWidth="1"/>
    <col min="7177" max="7180" width="11" style="128"/>
    <col min="7181" max="7181" width="10.25" style="128" bestFit="1" customWidth="1"/>
    <col min="7182" max="7430" width="11" style="128"/>
    <col min="7431" max="7432" width="10.25" style="128" bestFit="1" customWidth="1"/>
    <col min="7433" max="7436" width="11" style="128"/>
    <col min="7437" max="7437" width="10.25" style="128" bestFit="1" customWidth="1"/>
    <col min="7438" max="7686" width="11" style="128"/>
    <col min="7687" max="7688" width="10.25" style="128" bestFit="1" customWidth="1"/>
    <col min="7689" max="7692" width="11" style="128"/>
    <col min="7693" max="7693" width="10.25" style="128" bestFit="1" customWidth="1"/>
    <col min="7694" max="7942" width="11" style="128"/>
    <col min="7943" max="7944" width="10.25" style="128" bestFit="1" customWidth="1"/>
    <col min="7945" max="7948" width="11" style="128"/>
    <col min="7949" max="7949" width="10.25" style="128" bestFit="1" customWidth="1"/>
    <col min="7950" max="8198" width="11" style="128"/>
    <col min="8199" max="8200" width="10.25" style="128" bestFit="1" customWidth="1"/>
    <col min="8201" max="8204" width="11" style="128"/>
    <col min="8205" max="8205" width="10.25" style="128" bestFit="1" customWidth="1"/>
    <col min="8206" max="8454" width="11" style="128"/>
    <col min="8455" max="8456" width="10.25" style="128" bestFit="1" customWidth="1"/>
    <col min="8457" max="8460" width="11" style="128"/>
    <col min="8461" max="8461" width="10.25" style="128" bestFit="1" customWidth="1"/>
    <col min="8462" max="8710" width="11" style="128"/>
    <col min="8711" max="8712" width="10.25" style="128" bestFit="1" customWidth="1"/>
    <col min="8713" max="8716" width="11" style="128"/>
    <col min="8717" max="8717" width="10.25" style="128" bestFit="1" customWidth="1"/>
    <col min="8718" max="8966" width="11" style="128"/>
    <col min="8967" max="8968" width="10.25" style="128" bestFit="1" customWidth="1"/>
    <col min="8969" max="8972" width="11" style="128"/>
    <col min="8973" max="8973" width="10.25" style="128" bestFit="1" customWidth="1"/>
    <col min="8974" max="9222" width="11" style="128"/>
    <col min="9223" max="9224" width="10.25" style="128" bestFit="1" customWidth="1"/>
    <col min="9225" max="9228" width="11" style="128"/>
    <col min="9229" max="9229" width="10.25" style="128" bestFit="1" customWidth="1"/>
    <col min="9230" max="9478" width="11" style="128"/>
    <col min="9479" max="9480" width="10.25" style="128" bestFit="1" customWidth="1"/>
    <col min="9481" max="9484" width="11" style="128"/>
    <col min="9485" max="9485" width="10.25" style="128" bestFit="1" customWidth="1"/>
    <col min="9486" max="9734" width="11" style="128"/>
    <col min="9735" max="9736" width="10.25" style="128" bestFit="1" customWidth="1"/>
    <col min="9737" max="9740" width="11" style="128"/>
    <col min="9741" max="9741" width="10.25" style="128" bestFit="1" customWidth="1"/>
    <col min="9742" max="9990" width="11" style="128"/>
    <col min="9991" max="9992" width="10.25" style="128" bestFit="1" customWidth="1"/>
    <col min="9993" max="9996" width="11" style="128"/>
    <col min="9997" max="9997" width="10.25" style="128" bestFit="1" customWidth="1"/>
    <col min="9998" max="10246" width="11" style="128"/>
    <col min="10247" max="10248" width="10.25" style="128" bestFit="1" customWidth="1"/>
    <col min="10249" max="10252" width="11" style="128"/>
    <col min="10253" max="10253" width="10.25" style="128" bestFit="1" customWidth="1"/>
    <col min="10254" max="10502" width="11" style="128"/>
    <col min="10503" max="10504" width="10.25" style="128" bestFit="1" customWidth="1"/>
    <col min="10505" max="10508" width="11" style="128"/>
    <col min="10509" max="10509" width="10.25" style="128" bestFit="1" customWidth="1"/>
    <col min="10510" max="10758" width="11" style="128"/>
    <col min="10759" max="10760" width="10.25" style="128" bestFit="1" customWidth="1"/>
    <col min="10761" max="10764" width="11" style="128"/>
    <col min="10765" max="10765" width="10.25" style="128" bestFit="1" customWidth="1"/>
    <col min="10766" max="11014" width="11" style="128"/>
    <col min="11015" max="11016" width="10.25" style="128" bestFit="1" customWidth="1"/>
    <col min="11017" max="11020" width="11" style="128"/>
    <col min="11021" max="11021" width="10.25" style="128" bestFit="1" customWidth="1"/>
    <col min="11022" max="11270" width="11" style="128"/>
    <col min="11271" max="11272" width="10.25" style="128" bestFit="1" customWidth="1"/>
    <col min="11273" max="11276" width="11" style="128"/>
    <col min="11277" max="11277" width="10.25" style="128" bestFit="1" customWidth="1"/>
    <col min="11278" max="11526" width="11" style="128"/>
    <col min="11527" max="11528" width="10.25" style="128" bestFit="1" customWidth="1"/>
    <col min="11529" max="11532" width="11" style="128"/>
    <col min="11533" max="11533" width="10.25" style="128" bestFit="1" customWidth="1"/>
    <col min="11534" max="11782" width="11" style="128"/>
    <col min="11783" max="11784" width="10.25" style="128" bestFit="1" customWidth="1"/>
    <col min="11785" max="11788" width="11" style="128"/>
    <col min="11789" max="11789" width="10.25" style="128" bestFit="1" customWidth="1"/>
    <col min="11790" max="12038" width="11" style="128"/>
    <col min="12039" max="12040" width="10.25" style="128" bestFit="1" customWidth="1"/>
    <col min="12041" max="12044" width="11" style="128"/>
    <col min="12045" max="12045" width="10.25" style="128" bestFit="1" customWidth="1"/>
    <col min="12046" max="12294" width="11" style="128"/>
    <col min="12295" max="12296" width="10.25" style="128" bestFit="1" customWidth="1"/>
    <col min="12297" max="12300" width="11" style="128"/>
    <col min="12301" max="12301" width="10.25" style="128" bestFit="1" customWidth="1"/>
    <col min="12302" max="12550" width="11" style="128"/>
    <col min="12551" max="12552" width="10.25" style="128" bestFit="1" customWidth="1"/>
    <col min="12553" max="12556" width="11" style="128"/>
    <col min="12557" max="12557" width="10.25" style="128" bestFit="1" customWidth="1"/>
    <col min="12558" max="12806" width="11" style="128"/>
    <col min="12807" max="12808" width="10.25" style="128" bestFit="1" customWidth="1"/>
    <col min="12809" max="12812" width="11" style="128"/>
    <col min="12813" max="12813" width="10.25" style="128" bestFit="1" customWidth="1"/>
    <col min="12814" max="13062" width="11" style="128"/>
    <col min="13063" max="13064" width="10.25" style="128" bestFit="1" customWidth="1"/>
    <col min="13065" max="13068" width="11" style="128"/>
    <col min="13069" max="13069" width="10.25" style="128" bestFit="1" customWidth="1"/>
    <col min="13070" max="13318" width="11" style="128"/>
    <col min="13319" max="13320" width="10.25" style="128" bestFit="1" customWidth="1"/>
    <col min="13321" max="13324" width="11" style="128"/>
    <col min="13325" max="13325" width="10.25" style="128" bestFit="1" customWidth="1"/>
    <col min="13326" max="13574" width="11" style="128"/>
    <col min="13575" max="13576" width="10.25" style="128" bestFit="1" customWidth="1"/>
    <col min="13577" max="13580" width="11" style="128"/>
    <col min="13581" max="13581" width="10.25" style="128" bestFit="1" customWidth="1"/>
    <col min="13582" max="13830" width="11" style="128"/>
    <col min="13831" max="13832" width="10.25" style="128" bestFit="1" customWidth="1"/>
    <col min="13833" max="13836" width="11" style="128"/>
    <col min="13837" max="13837" width="10.25" style="128" bestFit="1" customWidth="1"/>
    <col min="13838" max="14086" width="11" style="128"/>
    <col min="14087" max="14088" width="10.25" style="128" bestFit="1" customWidth="1"/>
    <col min="14089" max="14092" width="11" style="128"/>
    <col min="14093" max="14093" width="10.25" style="128" bestFit="1" customWidth="1"/>
    <col min="14094" max="14342" width="11" style="128"/>
    <col min="14343" max="14344" width="10.25" style="128" bestFit="1" customWidth="1"/>
    <col min="14345" max="14348" width="11" style="128"/>
    <col min="14349" max="14349" width="10.25" style="128" bestFit="1" customWidth="1"/>
    <col min="14350" max="14598" width="11" style="128"/>
    <col min="14599" max="14600" width="10.25" style="128" bestFit="1" customWidth="1"/>
    <col min="14601" max="14604" width="11" style="128"/>
    <col min="14605" max="14605" width="10.25" style="128" bestFit="1" customWidth="1"/>
    <col min="14606" max="14854" width="11" style="128"/>
    <col min="14855" max="14856" width="10.25" style="128" bestFit="1" customWidth="1"/>
    <col min="14857" max="14860" width="11" style="128"/>
    <col min="14861" max="14861" width="10.25" style="128" bestFit="1" customWidth="1"/>
    <col min="14862" max="15110" width="11" style="128"/>
    <col min="15111" max="15112" width="10.25" style="128" bestFit="1" customWidth="1"/>
    <col min="15113" max="15116" width="11" style="128"/>
    <col min="15117" max="15117" width="10.25" style="128" bestFit="1" customWidth="1"/>
    <col min="15118" max="15366" width="11" style="128"/>
    <col min="15367" max="15368" width="10.25" style="128" bestFit="1" customWidth="1"/>
    <col min="15369" max="15372" width="11" style="128"/>
    <col min="15373" max="15373" width="10.25" style="128" bestFit="1" customWidth="1"/>
    <col min="15374" max="15622" width="11" style="128"/>
    <col min="15623" max="15624" width="10.25" style="128" bestFit="1" customWidth="1"/>
    <col min="15625" max="15628" width="11" style="128"/>
    <col min="15629" max="15629" width="10.25" style="128" bestFit="1" customWidth="1"/>
    <col min="15630" max="15878" width="11" style="128"/>
    <col min="15879" max="15880" width="10.25" style="128" bestFit="1" customWidth="1"/>
    <col min="15881" max="15884" width="11" style="128"/>
    <col min="15885" max="15885" width="10.25" style="128" bestFit="1" customWidth="1"/>
    <col min="15886" max="16134" width="11" style="128"/>
    <col min="16135" max="16136" width="10.25" style="128" bestFit="1" customWidth="1"/>
    <col min="16137" max="16140" width="11" style="128"/>
    <col min="16141" max="16141" width="10.25" style="128" bestFit="1" customWidth="1"/>
    <col min="16142" max="16384" width="11" style="128"/>
  </cols>
  <sheetData>
    <row r="1" spans="1:15" x14ac:dyDescent="0.2">
      <c r="A1" s="126" t="s">
        <v>48</v>
      </c>
      <c r="B1" s="126"/>
      <c r="C1" s="126"/>
      <c r="D1" s="126"/>
      <c r="E1" s="127"/>
      <c r="H1" s="118"/>
      <c r="I1" s="118"/>
      <c r="J1" s="118"/>
      <c r="K1" s="118"/>
      <c r="L1" s="118"/>
      <c r="M1" s="118"/>
      <c r="N1" s="118"/>
      <c r="O1" s="118"/>
    </row>
    <row r="2" spans="1:15" x14ac:dyDescent="0.2">
      <c r="A2" s="126"/>
      <c r="B2" s="126"/>
      <c r="C2" s="126"/>
      <c r="D2" s="126"/>
      <c r="E2" s="127"/>
      <c r="H2" s="118"/>
      <c r="I2" s="118"/>
      <c r="J2" s="118"/>
      <c r="K2" s="118"/>
      <c r="L2" s="118"/>
      <c r="M2" s="118"/>
      <c r="N2" s="118"/>
      <c r="O2" s="118"/>
    </row>
    <row r="3" spans="1:15" x14ac:dyDescent="0.2">
      <c r="A3" s="240">
        <f>'Blatt 1'!A4</f>
        <v>0</v>
      </c>
      <c r="B3" s="240"/>
      <c r="C3" s="240"/>
      <c r="D3" s="240"/>
      <c r="E3" s="240"/>
      <c r="F3" s="240"/>
      <c r="G3" s="240"/>
      <c r="H3" s="240"/>
      <c r="I3" s="118"/>
      <c r="J3" s="118"/>
      <c r="K3" s="118"/>
      <c r="L3" s="118"/>
      <c r="M3" s="118"/>
      <c r="N3" s="118"/>
      <c r="O3" s="118"/>
    </row>
    <row r="4" spans="1:15" ht="14.25" x14ac:dyDescent="0.2">
      <c r="A4" s="129" t="s">
        <v>49</v>
      </c>
      <c r="B4" s="126"/>
      <c r="C4" s="126"/>
      <c r="D4" s="126"/>
      <c r="E4" s="127"/>
      <c r="H4" s="118"/>
      <c r="I4" s="118"/>
      <c r="J4" s="118"/>
      <c r="K4" s="118"/>
      <c r="L4" s="118"/>
      <c r="M4" s="118"/>
      <c r="N4" s="118"/>
      <c r="O4" s="118"/>
    </row>
    <row r="5" spans="1:15" x14ac:dyDescent="0.2">
      <c r="A5" s="126"/>
      <c r="B5" s="126"/>
      <c r="C5" s="126"/>
      <c r="D5" s="126"/>
      <c r="E5" s="127"/>
      <c r="H5" s="118"/>
      <c r="I5" s="118"/>
      <c r="J5" s="118"/>
      <c r="K5" s="118"/>
      <c r="L5" s="118"/>
      <c r="M5" s="118"/>
      <c r="N5" s="118"/>
      <c r="O5" s="118"/>
    </row>
    <row r="6" spans="1:15" x14ac:dyDescent="0.2">
      <c r="A6" s="130" t="s">
        <v>50</v>
      </c>
      <c r="B6" s="126"/>
      <c r="C6" s="126"/>
      <c r="D6" s="126"/>
      <c r="E6" s="127"/>
      <c r="G6" s="241" t="s">
        <v>4</v>
      </c>
      <c r="H6" s="241"/>
      <c r="I6" s="131"/>
      <c r="J6" s="118"/>
      <c r="K6" s="118"/>
      <c r="L6" s="118"/>
      <c r="M6" s="118"/>
      <c r="N6" s="118"/>
      <c r="O6" s="118"/>
    </row>
    <row r="7" spans="1:15" x14ac:dyDescent="0.2">
      <c r="A7" s="130" t="s">
        <v>190</v>
      </c>
      <c r="B7" s="126"/>
      <c r="C7" s="126"/>
      <c r="D7" s="126"/>
      <c r="E7" s="127"/>
      <c r="G7" s="242" t="s">
        <v>6</v>
      </c>
      <c r="H7" s="242"/>
      <c r="I7" s="131"/>
      <c r="J7" s="118"/>
      <c r="K7" s="118"/>
      <c r="L7" s="118"/>
      <c r="M7" s="118"/>
      <c r="N7" s="118"/>
      <c r="O7" s="118"/>
    </row>
    <row r="8" spans="1:15" ht="14.25" x14ac:dyDescent="0.2">
      <c r="A8" s="132" t="s">
        <v>51</v>
      </c>
      <c r="B8" s="126"/>
      <c r="C8" s="126"/>
      <c r="D8" s="126"/>
      <c r="E8" s="127"/>
      <c r="G8" s="133" t="s">
        <v>52</v>
      </c>
      <c r="H8" s="133" t="s">
        <v>53</v>
      </c>
      <c r="I8" s="118"/>
      <c r="J8" s="118"/>
      <c r="K8" s="118"/>
      <c r="L8" s="118"/>
      <c r="M8" s="118"/>
      <c r="N8" s="118"/>
      <c r="O8" s="118"/>
    </row>
    <row r="9" spans="1:15" ht="13.5" thickBot="1" x14ac:dyDescent="0.25">
      <c r="A9" s="126"/>
      <c r="B9" s="126"/>
      <c r="C9" s="126"/>
      <c r="D9" s="126"/>
      <c r="E9" s="127"/>
      <c r="G9" s="134">
        <f>'Blatt 1'!AC21</f>
        <v>0</v>
      </c>
      <c r="H9" s="134">
        <f>'Blatt 1'!AD21</f>
        <v>0</v>
      </c>
      <c r="I9" s="118"/>
      <c r="J9" s="118"/>
      <c r="K9" s="118"/>
      <c r="L9" s="118"/>
      <c r="M9" s="118"/>
      <c r="N9" s="118"/>
      <c r="O9" s="118"/>
    </row>
    <row r="10" spans="1:15" ht="13.5" thickBot="1" x14ac:dyDescent="0.25">
      <c r="A10" s="135" t="s">
        <v>54</v>
      </c>
      <c r="D10" s="136" t="s">
        <v>55</v>
      </c>
      <c r="E10" s="127"/>
      <c r="G10" s="119"/>
      <c r="H10" s="119"/>
      <c r="I10" s="140"/>
      <c r="J10" s="140"/>
      <c r="K10" s="140"/>
      <c r="L10" s="140"/>
      <c r="M10" s="118"/>
      <c r="N10" s="118"/>
      <c r="O10" s="118"/>
    </row>
    <row r="11" spans="1:15" x14ac:dyDescent="0.2">
      <c r="A11" s="135"/>
      <c r="D11" s="136"/>
      <c r="E11" s="127"/>
      <c r="G11" s="137"/>
      <c r="H11" s="138"/>
      <c r="I11" s="243" t="s">
        <v>56</v>
      </c>
      <c r="J11" s="243"/>
      <c r="K11" s="243" t="s">
        <v>57</v>
      </c>
      <c r="L11" s="243"/>
      <c r="M11" s="118"/>
      <c r="N11" s="118"/>
      <c r="O11" s="118"/>
    </row>
    <row r="12" spans="1:15" x14ac:dyDescent="0.2">
      <c r="A12" s="135" t="s">
        <v>58</v>
      </c>
      <c r="D12" s="136"/>
      <c r="E12" s="127"/>
      <c r="G12" s="137"/>
      <c r="H12" s="137"/>
      <c r="I12" s="235" t="s">
        <v>7</v>
      </c>
      <c r="J12" s="235" t="s">
        <v>8</v>
      </c>
      <c r="K12" s="235" t="s">
        <v>7</v>
      </c>
      <c r="L12" s="235" t="s">
        <v>8</v>
      </c>
      <c r="M12" s="118"/>
      <c r="N12" s="118"/>
      <c r="O12" s="118"/>
    </row>
    <row r="13" spans="1:15" ht="14.25" x14ac:dyDescent="0.2">
      <c r="A13" s="139" t="s">
        <v>59</v>
      </c>
      <c r="B13" s="140"/>
      <c r="C13" s="141">
        <f>'Blatt 1'!G13</f>
        <v>0</v>
      </c>
      <c r="E13" s="127"/>
      <c r="G13" s="233">
        <f>'Blatt 1'!AE21</f>
        <v>0</v>
      </c>
      <c r="H13" s="233">
        <f>'Blatt 1'!AF21</f>
        <v>0</v>
      </c>
      <c r="I13" s="236" t="str">
        <f>IF($G$16=100,$G$43*G13,"Kapitalanteil falsch")</f>
        <v>Kapitalanteil falsch</v>
      </c>
      <c r="J13" s="236" t="str">
        <f>IF($H$16=100,$H$43*H13,"Kapitalanteil falsch")</f>
        <v>Kapitalanteil falsch</v>
      </c>
      <c r="K13" s="236" t="str">
        <f>IF($G$16=100,$G$45*G13,"Kapitalanteil falsch")</f>
        <v>Kapitalanteil falsch</v>
      </c>
      <c r="L13" s="236" t="str">
        <f>IF($H$16=100,$H$45*H13,"Kapitalanteil falsch")</f>
        <v>Kapitalanteil falsch</v>
      </c>
      <c r="M13" s="118"/>
      <c r="N13" s="118"/>
      <c r="O13" s="118"/>
    </row>
    <row r="14" spans="1:15" ht="14.25" x14ac:dyDescent="0.2">
      <c r="A14" s="139" t="s">
        <v>60</v>
      </c>
      <c r="B14" s="140"/>
      <c r="C14" s="141">
        <f>'Blatt 2'!G13</f>
        <v>0</v>
      </c>
      <c r="E14" s="127"/>
      <c r="G14" s="233">
        <f>'Blatt 2'!AE21</f>
        <v>0</v>
      </c>
      <c r="H14" s="233">
        <f>'Blatt 2'!AF21</f>
        <v>0</v>
      </c>
      <c r="I14" s="236" t="str">
        <f>IF($G$16=100,$G$43*G14,"Kapitalanteil falsch")</f>
        <v>Kapitalanteil falsch</v>
      </c>
      <c r="J14" s="236" t="str">
        <f>IF($H$16=100,$H$43*H14,"Kapitalanteil falsch")</f>
        <v>Kapitalanteil falsch</v>
      </c>
      <c r="K14" s="236" t="str">
        <f>IF($G$16=100,$G$45*G14,"Kapitalanteil falsch")</f>
        <v>Kapitalanteil falsch</v>
      </c>
      <c r="L14" s="236" t="str">
        <f>IF($H$16=100,$H$45*H14,"Kapitalanteil falsch")</f>
        <v>Kapitalanteil falsch</v>
      </c>
      <c r="M14" s="118"/>
      <c r="N14" s="118"/>
      <c r="O14" s="118"/>
    </row>
    <row r="15" spans="1:15" ht="14.25" x14ac:dyDescent="0.2">
      <c r="A15" s="139" t="s">
        <v>61</v>
      </c>
      <c r="B15" s="140"/>
      <c r="C15" s="141">
        <f>'Blatt 3'!G13</f>
        <v>0</v>
      </c>
      <c r="E15" s="127"/>
      <c r="G15" s="233">
        <f>'Blatt 3'!AE21</f>
        <v>0</v>
      </c>
      <c r="H15" s="233">
        <f>'Blatt 3'!AF21</f>
        <v>0</v>
      </c>
      <c r="I15" s="236" t="str">
        <f>IF($G$16=100,$G$43*G15,"Kapitalanteil falsch")</f>
        <v>Kapitalanteil falsch</v>
      </c>
      <c r="J15" s="236" t="str">
        <f>IF($H$16=100,$H$43*H15,"Kapitalanteil falsch")</f>
        <v>Kapitalanteil falsch</v>
      </c>
      <c r="K15" s="236" t="str">
        <f>IF($G$16=100,$G$45*G15,"Kapitalanteil falsch")</f>
        <v>Kapitalanteil falsch</v>
      </c>
      <c r="L15" s="236" t="str">
        <f>IF($H$16=100,$H$45*H15,"Kapitalanteil falsch")</f>
        <v>Kapitalanteil falsch</v>
      </c>
      <c r="M15" s="118"/>
      <c r="N15" s="118"/>
      <c r="O15" s="118"/>
    </row>
    <row r="16" spans="1:15" s="136" customFormat="1" ht="11.25" x14ac:dyDescent="0.2">
      <c r="A16" s="142" t="s">
        <v>62</v>
      </c>
      <c r="C16" s="143"/>
      <c r="E16" s="144"/>
      <c r="G16" s="232">
        <f t="shared" ref="G16:H16" si="0">SUM(G13:G15)</f>
        <v>0</v>
      </c>
      <c r="H16" s="232">
        <f t="shared" si="0"/>
        <v>0</v>
      </c>
      <c r="I16" s="237">
        <f>SUM(I13:I15)</f>
        <v>0</v>
      </c>
      <c r="J16" s="237">
        <f>SUM(J13:J15)</f>
        <v>0</v>
      </c>
      <c r="K16" s="237">
        <f>SUM(K13:K15)</f>
        <v>0</v>
      </c>
      <c r="L16" s="237">
        <f>SUM(L13:L15)</f>
        <v>0</v>
      </c>
      <c r="M16" s="145"/>
      <c r="N16" s="145"/>
      <c r="O16" s="145"/>
    </row>
    <row r="17" spans="1:14" ht="13.5" thickBot="1" x14ac:dyDescent="0.25">
      <c r="A17" s="126"/>
      <c r="B17" s="126"/>
      <c r="C17" s="126"/>
      <c r="D17" s="126"/>
      <c r="E17" s="127"/>
      <c r="I17" s="218">
        <f>G43</f>
        <v>0</v>
      </c>
      <c r="J17" s="218">
        <f>H43</f>
        <v>0</v>
      </c>
      <c r="K17" s="218">
        <f>G45</f>
        <v>0</v>
      </c>
      <c r="L17" s="218">
        <f>H45</f>
        <v>0</v>
      </c>
      <c r="M17" s="234"/>
      <c r="N17" s="140"/>
    </row>
    <row r="18" spans="1:14" x14ac:dyDescent="0.2">
      <c r="A18" s="146" t="s">
        <v>63</v>
      </c>
      <c r="B18" s="147"/>
      <c r="C18" s="238">
        <f>'Blatt 1'!AC21</f>
        <v>0</v>
      </c>
      <c r="D18" s="238">
        <f>'Blatt 1'!AD21</f>
        <v>0</v>
      </c>
      <c r="E18" s="148"/>
      <c r="F18" s="149" t="s">
        <v>64</v>
      </c>
      <c r="G18" s="150" t="s">
        <v>65</v>
      </c>
      <c r="H18" s="150" t="s">
        <v>65</v>
      </c>
      <c r="I18" s="140"/>
      <c r="J18" s="140">
        <v>3</v>
      </c>
      <c r="K18" s="140"/>
      <c r="L18" s="140"/>
      <c r="M18" s="140"/>
      <c r="N18" s="140"/>
    </row>
    <row r="19" spans="1:14" ht="14.25" x14ac:dyDescent="0.2">
      <c r="A19" s="151"/>
      <c r="B19" s="152"/>
      <c r="C19" s="153" t="s">
        <v>66</v>
      </c>
      <c r="D19" s="153" t="s">
        <v>67</v>
      </c>
      <c r="E19" s="154"/>
      <c r="F19" s="120">
        <v>3</v>
      </c>
      <c r="G19" s="155" t="s">
        <v>68</v>
      </c>
      <c r="H19" s="155" t="s">
        <v>69</v>
      </c>
      <c r="I19" s="140"/>
      <c r="J19" s="140">
        <v>10</v>
      </c>
      <c r="K19" s="140"/>
      <c r="L19" s="140"/>
      <c r="M19" s="140"/>
      <c r="N19" s="140"/>
    </row>
    <row r="20" spans="1:14" x14ac:dyDescent="0.2">
      <c r="A20" s="156" t="s">
        <v>70</v>
      </c>
      <c r="B20" s="152"/>
      <c r="C20" s="157" t="s">
        <v>71</v>
      </c>
      <c r="D20" s="157" t="s">
        <v>71</v>
      </c>
      <c r="E20" s="157" t="s">
        <v>72</v>
      </c>
      <c r="F20" s="158" t="s">
        <v>73</v>
      </c>
      <c r="G20" s="159" t="s">
        <v>73</v>
      </c>
      <c r="H20" s="159" t="s">
        <v>73</v>
      </c>
      <c r="I20" s="140"/>
      <c r="J20" s="140"/>
      <c r="K20" s="140"/>
      <c r="L20" s="140"/>
      <c r="M20" s="140"/>
      <c r="N20" s="140"/>
    </row>
    <row r="21" spans="1:14" x14ac:dyDescent="0.2">
      <c r="A21" s="151"/>
      <c r="B21" s="152"/>
      <c r="C21" s="160"/>
      <c r="D21" s="160"/>
      <c r="E21" s="154" t="s">
        <v>74</v>
      </c>
      <c r="F21" s="158" t="s">
        <v>75</v>
      </c>
      <c r="G21" s="159" t="s">
        <v>75</v>
      </c>
      <c r="H21" s="159" t="s">
        <v>75</v>
      </c>
      <c r="I21" s="140"/>
      <c r="J21" s="140"/>
      <c r="K21" s="140"/>
      <c r="L21" s="140"/>
      <c r="M21" s="140"/>
      <c r="N21" s="140"/>
    </row>
    <row r="22" spans="1:14" x14ac:dyDescent="0.2">
      <c r="A22" s="151"/>
      <c r="B22" s="152"/>
      <c r="C22" s="160"/>
      <c r="D22" s="160"/>
      <c r="E22" s="154" t="s">
        <v>76</v>
      </c>
      <c r="F22" s="158" t="s">
        <v>77</v>
      </c>
      <c r="G22" s="159" t="s">
        <v>77</v>
      </c>
      <c r="H22" s="159" t="s">
        <v>77</v>
      </c>
      <c r="I22" s="140"/>
      <c r="J22" s="140"/>
      <c r="K22" s="140"/>
      <c r="L22" s="140"/>
      <c r="M22" s="140"/>
      <c r="N22" s="140"/>
    </row>
    <row r="23" spans="1:14" ht="14.25" x14ac:dyDescent="0.2">
      <c r="A23" s="151"/>
      <c r="B23" s="152"/>
      <c r="C23" s="160"/>
      <c r="D23" s="160"/>
      <c r="E23" s="154" t="s">
        <v>78</v>
      </c>
      <c r="F23" s="158" t="s">
        <v>79</v>
      </c>
      <c r="G23" s="159" t="s">
        <v>80</v>
      </c>
      <c r="H23" s="159" t="s">
        <v>80</v>
      </c>
    </row>
    <row r="24" spans="1:14" ht="13.5" thickBot="1" x14ac:dyDescent="0.25">
      <c r="A24" s="161"/>
      <c r="B24" s="162"/>
      <c r="C24" s="163"/>
      <c r="D24" s="163"/>
      <c r="E24" s="164"/>
      <c r="F24" s="165" t="s">
        <v>81</v>
      </c>
      <c r="G24" s="166" t="s">
        <v>81</v>
      </c>
      <c r="H24" s="166" t="s">
        <v>81</v>
      </c>
    </row>
    <row r="25" spans="1:14" x14ac:dyDescent="0.2">
      <c r="A25" s="146" t="s">
        <v>82</v>
      </c>
      <c r="B25" s="167"/>
      <c r="C25" s="168"/>
      <c r="D25" s="168"/>
      <c r="E25" s="168"/>
      <c r="F25" s="168"/>
      <c r="G25" s="169"/>
      <c r="H25" s="169"/>
    </row>
    <row r="26" spans="1:14" x14ac:dyDescent="0.2">
      <c r="A26" s="151" t="s">
        <v>83</v>
      </c>
      <c r="B26" s="152"/>
      <c r="C26" s="121"/>
      <c r="D26" s="121"/>
      <c r="E26" s="170">
        <f>F112</f>
        <v>20</v>
      </c>
      <c r="F26" s="171">
        <f>IF(F19=10,Z65,AA65)</f>
        <v>2.9229272849223586</v>
      </c>
      <c r="G26" s="172">
        <f>C26*E26*F26</f>
        <v>0</v>
      </c>
      <c r="H26" s="172">
        <f>D26*E26*F26</f>
        <v>0</v>
      </c>
      <c r="I26" s="173"/>
    </row>
    <row r="27" spans="1:14" x14ac:dyDescent="0.2">
      <c r="A27" s="151" t="s">
        <v>84</v>
      </c>
      <c r="B27" s="152"/>
      <c r="C27" s="121"/>
      <c r="D27" s="121"/>
      <c r="E27" s="170">
        <f>F111</f>
        <v>9</v>
      </c>
      <c r="F27" s="171">
        <f>IF(F19=10,Z72,AA72)</f>
        <v>2.1262137778793928</v>
      </c>
      <c r="G27" s="172">
        <f>C27*E27*F27</f>
        <v>0</v>
      </c>
      <c r="H27" s="172">
        <f t="shared" ref="H27:H40" si="1">D27*E27*F27</f>
        <v>0</v>
      </c>
      <c r="I27" s="173"/>
    </row>
    <row r="28" spans="1:14" x14ac:dyDescent="0.2">
      <c r="A28" s="174" t="s">
        <v>85</v>
      </c>
      <c r="B28" s="152"/>
      <c r="C28" s="121"/>
      <c r="D28" s="121"/>
      <c r="E28" s="170">
        <f>F111</f>
        <v>9</v>
      </c>
      <c r="F28" s="170">
        <f>IF(F19=10,Z101,AA101)</f>
        <v>3.6750084676115899</v>
      </c>
      <c r="G28" s="172">
        <f>C28*E28*F28</f>
        <v>0</v>
      </c>
      <c r="H28" s="172">
        <f>D28*E28*F28</f>
        <v>0</v>
      </c>
      <c r="I28" s="173"/>
    </row>
    <row r="29" spans="1:14" x14ac:dyDescent="0.2">
      <c r="A29" s="156" t="s">
        <v>86</v>
      </c>
      <c r="B29" s="152"/>
      <c r="C29" s="171"/>
      <c r="D29" s="171"/>
      <c r="E29" s="170"/>
      <c r="F29" s="171"/>
      <c r="G29" s="172"/>
      <c r="H29" s="172"/>
      <c r="I29" s="173"/>
    </row>
    <row r="30" spans="1:14" x14ac:dyDescent="0.2">
      <c r="A30" s="151" t="s">
        <v>83</v>
      </c>
      <c r="B30" s="152"/>
      <c r="C30" s="121"/>
      <c r="D30" s="121"/>
      <c r="E30" s="170">
        <f>G112</f>
        <v>10</v>
      </c>
      <c r="F30" s="171">
        <f>IF(F19=10,Z65,AA65)</f>
        <v>2.9229272849223586</v>
      </c>
      <c r="G30" s="172">
        <f>C30*E30*F30</f>
        <v>0</v>
      </c>
      <c r="H30" s="172">
        <f t="shared" si="1"/>
        <v>0</v>
      </c>
      <c r="I30" s="173"/>
    </row>
    <row r="31" spans="1:14" x14ac:dyDescent="0.2">
      <c r="A31" s="151" t="s">
        <v>84</v>
      </c>
      <c r="B31" s="152"/>
      <c r="C31" s="121"/>
      <c r="D31" s="121"/>
      <c r="E31" s="170">
        <f>G111</f>
        <v>7</v>
      </c>
      <c r="F31" s="171">
        <f>IF(F19=10,Z72,AA72)</f>
        <v>2.1262137778793928</v>
      </c>
      <c r="G31" s="172">
        <f>C31*E31*F31</f>
        <v>0</v>
      </c>
      <c r="H31" s="172">
        <f t="shared" si="1"/>
        <v>0</v>
      </c>
      <c r="I31" s="173"/>
    </row>
    <row r="32" spans="1:14" x14ac:dyDescent="0.2">
      <c r="A32" s="174" t="s">
        <v>85</v>
      </c>
      <c r="B32" s="152"/>
      <c r="C32" s="121"/>
      <c r="D32" s="121"/>
      <c r="E32" s="170">
        <f>G114</f>
        <v>7</v>
      </c>
      <c r="F32" s="170">
        <f>IF(F19=10,Z101,AA101)</f>
        <v>3.6750084676115899</v>
      </c>
      <c r="G32" s="172">
        <f>C32*E32*F32</f>
        <v>0</v>
      </c>
      <c r="H32" s="172">
        <f>D32*E32*F32</f>
        <v>0</v>
      </c>
      <c r="I32" s="173"/>
    </row>
    <row r="33" spans="1:9" x14ac:dyDescent="0.2">
      <c r="A33" s="156" t="s">
        <v>87</v>
      </c>
      <c r="B33" s="152"/>
      <c r="C33" s="171"/>
      <c r="D33" s="171"/>
      <c r="E33" s="170"/>
      <c r="F33" s="171"/>
      <c r="G33" s="172"/>
      <c r="H33" s="172"/>
      <c r="I33" s="173"/>
    </row>
    <row r="34" spans="1:9" x14ac:dyDescent="0.2">
      <c r="A34" s="151" t="s">
        <v>83</v>
      </c>
      <c r="B34" s="152"/>
      <c r="C34" s="121"/>
      <c r="D34" s="121"/>
      <c r="E34" s="170">
        <f>H112</f>
        <v>2</v>
      </c>
      <c r="F34" s="171">
        <f>IF(F19=10,Z65,AA65)</f>
        <v>2.9229272849223586</v>
      </c>
      <c r="G34" s="172">
        <f t="shared" ref="G34:G40" si="2">C34*E34*F34</f>
        <v>0</v>
      </c>
      <c r="H34" s="172">
        <f t="shared" si="1"/>
        <v>0</v>
      </c>
      <c r="I34" s="173"/>
    </row>
    <row r="35" spans="1:9" x14ac:dyDescent="0.2">
      <c r="A35" s="151" t="s">
        <v>84</v>
      </c>
      <c r="B35" s="152"/>
      <c r="C35" s="121"/>
      <c r="D35" s="121"/>
      <c r="E35" s="170">
        <f>H111</f>
        <v>1</v>
      </c>
      <c r="F35" s="171">
        <f>IF(F19=10,Z72,AA72)</f>
        <v>2.1262137778793928</v>
      </c>
      <c r="G35" s="172">
        <f t="shared" si="2"/>
        <v>0</v>
      </c>
      <c r="H35" s="172">
        <f t="shared" si="1"/>
        <v>0</v>
      </c>
      <c r="I35" s="173"/>
    </row>
    <row r="36" spans="1:9" x14ac:dyDescent="0.2">
      <c r="A36" s="174" t="s">
        <v>85</v>
      </c>
      <c r="B36" s="152"/>
      <c r="C36" s="121"/>
      <c r="D36" s="121"/>
      <c r="E36" s="170">
        <f>H111</f>
        <v>1</v>
      </c>
      <c r="F36" s="171">
        <f>IF(F19=10,Z101,AA101)</f>
        <v>3.6750084676115899</v>
      </c>
      <c r="G36" s="172"/>
      <c r="H36" s="172"/>
      <c r="I36" s="173"/>
    </row>
    <row r="37" spans="1:9" x14ac:dyDescent="0.2">
      <c r="A37" s="151" t="s">
        <v>88</v>
      </c>
      <c r="B37" s="152"/>
      <c r="C37" s="121"/>
      <c r="D37" s="121"/>
      <c r="E37" s="170">
        <f>H112</f>
        <v>2</v>
      </c>
      <c r="F37" s="171">
        <f>IF(F19=10,Z79,AA79)</f>
        <v>3.8229709404931165</v>
      </c>
      <c r="G37" s="172">
        <f t="shared" si="2"/>
        <v>0</v>
      </c>
      <c r="H37" s="172">
        <f t="shared" si="1"/>
        <v>0</v>
      </c>
      <c r="I37" s="173"/>
    </row>
    <row r="38" spans="1:9" x14ac:dyDescent="0.2">
      <c r="A38" s="151" t="s">
        <v>89</v>
      </c>
      <c r="B38" s="152"/>
      <c r="C38" s="121"/>
      <c r="D38" s="121"/>
      <c r="E38" s="170">
        <f>H113</f>
        <v>1</v>
      </c>
      <c r="F38" s="171">
        <f>IF(F19=10,Z86,AA86)</f>
        <v>1.6575341268136501</v>
      </c>
      <c r="G38" s="172">
        <f t="shared" si="2"/>
        <v>0</v>
      </c>
      <c r="H38" s="172">
        <f t="shared" si="1"/>
        <v>0</v>
      </c>
      <c r="I38" s="173"/>
    </row>
    <row r="39" spans="1:9" x14ac:dyDescent="0.2">
      <c r="A39" s="156" t="s">
        <v>90</v>
      </c>
      <c r="B39" s="152"/>
      <c r="C39" s="121"/>
      <c r="D39" s="121"/>
      <c r="E39" s="170"/>
      <c r="F39" s="171"/>
      <c r="G39" s="172"/>
      <c r="H39" s="172"/>
      <c r="I39" s="173"/>
    </row>
    <row r="40" spans="1:9" x14ac:dyDescent="0.2">
      <c r="A40" s="151" t="s">
        <v>83</v>
      </c>
      <c r="B40" s="152"/>
      <c r="C40" s="121"/>
      <c r="D40" s="121"/>
      <c r="E40" s="171">
        <f>I112</f>
        <v>4</v>
      </c>
      <c r="F40" s="171">
        <f>IF(F19=10,Z65,AA65)</f>
        <v>2.9229272849223586</v>
      </c>
      <c r="G40" s="172">
        <f t="shared" si="2"/>
        <v>0</v>
      </c>
      <c r="H40" s="172">
        <f t="shared" si="1"/>
        <v>0</v>
      </c>
      <c r="I40" s="173"/>
    </row>
    <row r="41" spans="1:9" ht="13.5" thickBot="1" x14ac:dyDescent="0.25">
      <c r="A41" s="161" t="s">
        <v>88</v>
      </c>
      <c r="B41" s="162"/>
      <c r="C41" s="122"/>
      <c r="D41" s="122"/>
      <c r="E41" s="175">
        <f>I116</f>
        <v>4</v>
      </c>
      <c r="F41" s="175">
        <f>IF(F19=10,Z79,AA79)</f>
        <v>3.8229709404931165</v>
      </c>
      <c r="G41" s="176">
        <f t="shared" ref="G41" si="3">C41*E41*F41</f>
        <v>0</v>
      </c>
      <c r="H41" s="176">
        <f t="shared" ref="H41" si="4">D41*E41*F41</f>
        <v>0</v>
      </c>
      <c r="I41" s="173"/>
    </row>
    <row r="42" spans="1:9" ht="13.5" thickBot="1" x14ac:dyDescent="0.25">
      <c r="E42" s="127"/>
      <c r="F42" s="177"/>
    </row>
    <row r="43" spans="1:9" ht="13.5" thickBot="1" x14ac:dyDescent="0.25">
      <c r="A43" s="126" t="s">
        <v>91</v>
      </c>
      <c r="E43" s="127"/>
      <c r="G43" s="178">
        <f>SUM(G26:G41)</f>
        <v>0</v>
      </c>
      <c r="H43" s="178">
        <f>SUM(H26:H41)</f>
        <v>0</v>
      </c>
    </row>
    <row r="44" spans="1:9" ht="13.5" customHeight="1" thickBot="1" x14ac:dyDescent="0.25">
      <c r="A44" s="126"/>
      <c r="E44" s="127"/>
      <c r="G44" s="179"/>
      <c r="H44" s="179"/>
    </row>
    <row r="45" spans="1:9" ht="13.5" thickBot="1" x14ac:dyDescent="0.25">
      <c r="A45" s="126" t="s">
        <v>92</v>
      </c>
      <c r="E45" s="127"/>
      <c r="F45" s="173"/>
      <c r="G45" s="178">
        <f>G10-G43</f>
        <v>0</v>
      </c>
      <c r="H45" s="178">
        <f>H10-H43</f>
        <v>0</v>
      </c>
    </row>
    <row r="46" spans="1:9" x14ac:dyDescent="0.2">
      <c r="A46" s="126"/>
      <c r="E46" s="127"/>
      <c r="F46" s="173"/>
    </row>
    <row r="47" spans="1:9" x14ac:dyDescent="0.2">
      <c r="E47" s="127"/>
      <c r="F47" s="173"/>
    </row>
    <row r="48" spans="1:9" ht="15" x14ac:dyDescent="0.2">
      <c r="B48" s="136"/>
      <c r="C48" s="136"/>
      <c r="D48" s="136"/>
      <c r="E48" s="180"/>
    </row>
    <row r="49" spans="1:27" x14ac:dyDescent="0.2">
      <c r="A49" s="136"/>
      <c r="B49" s="136"/>
      <c r="C49" s="136"/>
      <c r="D49" s="136"/>
      <c r="E49" s="144"/>
    </row>
    <row r="50" spans="1:27" ht="14.25" x14ac:dyDescent="0.2">
      <c r="A50" s="246"/>
      <c r="B50" s="246"/>
      <c r="C50" s="182"/>
      <c r="D50" s="182"/>
      <c r="E50" s="181"/>
      <c r="F50" s="181"/>
      <c r="G50" s="183"/>
      <c r="H50" s="183"/>
    </row>
    <row r="51" spans="1:27" ht="14.25" x14ac:dyDescent="0.2">
      <c r="A51" s="123" t="s">
        <v>21</v>
      </c>
      <c r="B51" s="124"/>
      <c r="C51" s="124"/>
      <c r="D51" s="124"/>
      <c r="E51" s="123" t="s">
        <v>22</v>
      </c>
      <c r="F51" s="124"/>
    </row>
    <row r="52" spans="1:27" x14ac:dyDescent="0.2">
      <c r="A52" s="184"/>
      <c r="E52" s="127"/>
    </row>
    <row r="53" spans="1:27" x14ac:dyDescent="0.2">
      <c r="A53" s="185"/>
      <c r="E53" s="127"/>
    </row>
    <row r="54" spans="1:27" x14ac:dyDescent="0.2">
      <c r="E54" s="127"/>
    </row>
    <row r="55" spans="1:27" ht="15.75" x14ac:dyDescent="0.25">
      <c r="A55" s="186"/>
      <c r="B55" s="186" t="s">
        <v>93</v>
      </c>
      <c r="C55" s="186"/>
      <c r="D55" s="186"/>
      <c r="E55" s="186"/>
      <c r="F55" s="187"/>
      <c r="G55" s="186"/>
      <c r="H55" s="186"/>
      <c r="I55" s="186"/>
      <c r="J55" s="186"/>
      <c r="K55" s="186"/>
      <c r="L55" s="186"/>
      <c r="M55" s="186"/>
      <c r="N55" s="186"/>
      <c r="O55" s="186"/>
      <c r="P55" s="186"/>
      <c r="Q55" s="186"/>
      <c r="R55" s="186"/>
    </row>
    <row r="56" spans="1:27" x14ac:dyDescent="0.2">
      <c r="G56" s="127"/>
    </row>
    <row r="57" spans="1:27" x14ac:dyDescent="0.2">
      <c r="G57" s="127"/>
    </row>
    <row r="58" spans="1:27" x14ac:dyDescent="0.2">
      <c r="K58" s="128" t="s">
        <v>94</v>
      </c>
      <c r="Q58" s="127"/>
      <c r="X58" s="245" t="s">
        <v>95</v>
      </c>
      <c r="Y58" s="245"/>
    </row>
    <row r="59" spans="1:27" ht="13.5" thickBot="1" x14ac:dyDescent="0.25">
      <c r="A59" s="128" t="s">
        <v>96</v>
      </c>
      <c r="B59" s="128" t="s">
        <v>97</v>
      </c>
      <c r="F59" s="188" t="s">
        <v>197</v>
      </c>
      <c r="G59" s="188" t="s">
        <v>188</v>
      </c>
      <c r="H59" s="188" t="s">
        <v>186</v>
      </c>
      <c r="I59" s="188" t="s">
        <v>98</v>
      </c>
      <c r="J59" s="188" t="s">
        <v>99</v>
      </c>
      <c r="K59" s="188" t="s">
        <v>100</v>
      </c>
      <c r="L59" s="188" t="s">
        <v>101</v>
      </c>
      <c r="M59" s="188" t="s">
        <v>102</v>
      </c>
      <c r="N59" s="188" t="s">
        <v>103</v>
      </c>
      <c r="O59" s="188" t="s">
        <v>104</v>
      </c>
      <c r="P59" s="188" t="s">
        <v>105</v>
      </c>
      <c r="Q59" s="188" t="s">
        <v>106</v>
      </c>
      <c r="R59" s="188" t="s">
        <v>107</v>
      </c>
      <c r="S59" s="188" t="s">
        <v>108</v>
      </c>
      <c r="T59" s="188" t="s">
        <v>109</v>
      </c>
      <c r="U59" s="188" t="s">
        <v>110</v>
      </c>
      <c r="V59" s="188" t="s">
        <v>111</v>
      </c>
      <c r="W59" s="188" t="s">
        <v>112</v>
      </c>
      <c r="X59" s="188" t="s">
        <v>113</v>
      </c>
      <c r="Y59" s="188" t="s">
        <v>114</v>
      </c>
      <c r="Z59" s="131">
        <v>10</v>
      </c>
      <c r="AA59" s="131">
        <v>3</v>
      </c>
    </row>
    <row r="60" spans="1:27" x14ac:dyDescent="0.2">
      <c r="A60" s="140" t="s">
        <v>191</v>
      </c>
      <c r="B60" s="126"/>
      <c r="C60" s="146" t="s">
        <v>115</v>
      </c>
      <c r="D60" s="147"/>
      <c r="E60" s="147"/>
      <c r="F60" s="147"/>
      <c r="G60" s="244" t="s">
        <v>116</v>
      </c>
      <c r="H60" s="244"/>
      <c r="I60" s="244"/>
      <c r="J60" s="244"/>
      <c r="K60" s="244"/>
      <c r="L60" s="244"/>
      <c r="M60" s="147"/>
      <c r="N60" s="147"/>
      <c r="O60" s="147"/>
      <c r="P60" s="147"/>
      <c r="Q60" s="147"/>
      <c r="U60" s="147"/>
      <c r="V60" s="147"/>
      <c r="W60" s="147"/>
      <c r="X60" s="147"/>
      <c r="Y60" s="189"/>
      <c r="Z60" s="190"/>
      <c r="AA60" s="190"/>
    </row>
    <row r="61" spans="1:27" ht="13.5" thickBot="1" x14ac:dyDescent="0.25">
      <c r="A61" s="191" t="s">
        <v>117</v>
      </c>
      <c r="B61" s="126"/>
      <c r="C61" s="192" t="s">
        <v>63</v>
      </c>
      <c r="D61" s="193"/>
      <c r="E61" s="193"/>
      <c r="F61" s="193" t="s">
        <v>198</v>
      </c>
      <c r="G61" s="193" t="s">
        <v>189</v>
      </c>
      <c r="H61" s="193" t="s">
        <v>187</v>
      </c>
      <c r="I61" s="193" t="s">
        <v>118</v>
      </c>
      <c r="J61" s="193" t="s">
        <v>119</v>
      </c>
      <c r="K61" s="193" t="s">
        <v>120</v>
      </c>
      <c r="L61" s="193" t="s">
        <v>121</v>
      </c>
      <c r="M61" s="193" t="s">
        <v>122</v>
      </c>
      <c r="N61" s="193" t="s">
        <v>123</v>
      </c>
      <c r="O61" s="193" t="s">
        <v>124</v>
      </c>
      <c r="P61" s="193" t="s">
        <v>125</v>
      </c>
      <c r="Q61" s="193" t="s">
        <v>126</v>
      </c>
      <c r="R61" s="193" t="s">
        <v>127</v>
      </c>
      <c r="S61" s="193" t="s">
        <v>128</v>
      </c>
      <c r="T61" s="193" t="s">
        <v>129</v>
      </c>
      <c r="U61" s="193" t="s">
        <v>130</v>
      </c>
      <c r="V61" s="193" t="s">
        <v>131</v>
      </c>
      <c r="W61" s="193" t="s">
        <v>132</v>
      </c>
      <c r="X61" s="193" t="s">
        <v>133</v>
      </c>
      <c r="Y61" s="193" t="s">
        <v>134</v>
      </c>
      <c r="Z61" s="194" t="s">
        <v>135</v>
      </c>
      <c r="AA61" s="194" t="s">
        <v>136</v>
      </c>
    </row>
    <row r="62" spans="1:27" x14ac:dyDescent="0.2">
      <c r="A62" s="128">
        <v>19</v>
      </c>
      <c r="B62" s="128">
        <v>3</v>
      </c>
      <c r="C62" s="152" t="s">
        <v>137</v>
      </c>
      <c r="D62" s="152"/>
      <c r="E62" s="152"/>
      <c r="F62" s="152">
        <v>72122</v>
      </c>
      <c r="G62" s="152">
        <v>73346</v>
      </c>
      <c r="H62" s="152">
        <v>78468</v>
      </c>
      <c r="I62" s="152">
        <v>73046</v>
      </c>
      <c r="J62" s="152">
        <v>72514</v>
      </c>
      <c r="K62" s="152">
        <v>59930</v>
      </c>
      <c r="L62" s="195">
        <v>65072</v>
      </c>
      <c r="M62" s="152">
        <v>60381</v>
      </c>
      <c r="N62" s="152">
        <v>64881</v>
      </c>
      <c r="O62" s="152">
        <v>58699</v>
      </c>
      <c r="P62" s="152">
        <v>56241</v>
      </c>
      <c r="Q62" s="152">
        <v>59246</v>
      </c>
      <c r="R62" s="152">
        <v>56850</v>
      </c>
      <c r="S62" s="152">
        <v>53510</v>
      </c>
      <c r="T62" s="152">
        <v>51662</v>
      </c>
      <c r="U62" s="152">
        <v>51393</v>
      </c>
      <c r="V62" s="152">
        <v>47858</v>
      </c>
      <c r="W62" s="196">
        <v>46750</v>
      </c>
      <c r="X62" s="152">
        <v>45403</v>
      </c>
      <c r="Y62" s="196">
        <v>43587</v>
      </c>
      <c r="Z62" s="197"/>
      <c r="AA62" s="197"/>
    </row>
    <row r="63" spans="1:27" x14ac:dyDescent="0.2">
      <c r="A63" s="128">
        <v>38</v>
      </c>
      <c r="B63" s="128">
        <v>29</v>
      </c>
      <c r="C63" s="152" t="s">
        <v>138</v>
      </c>
      <c r="D63" s="152"/>
      <c r="E63" s="152"/>
      <c r="F63" s="152">
        <v>230642</v>
      </c>
      <c r="G63" s="152">
        <v>336863</v>
      </c>
      <c r="H63" s="152">
        <v>507589</v>
      </c>
      <c r="I63" s="152">
        <v>493088</v>
      </c>
      <c r="J63" s="152">
        <v>434339</v>
      </c>
      <c r="K63" s="152">
        <v>388185</v>
      </c>
      <c r="L63" s="195">
        <v>382961</v>
      </c>
      <c r="M63" s="152">
        <v>390927</v>
      </c>
      <c r="N63" s="152">
        <v>398113</v>
      </c>
      <c r="O63" s="152">
        <v>375983</v>
      </c>
      <c r="P63" s="152">
        <v>352039</v>
      </c>
      <c r="Q63" s="152">
        <v>354333</v>
      </c>
      <c r="R63" s="152">
        <v>364725</v>
      </c>
      <c r="S63" s="152">
        <v>343611</v>
      </c>
      <c r="T63" s="152">
        <v>323062</v>
      </c>
      <c r="U63" s="152">
        <v>328616</v>
      </c>
      <c r="V63" s="152">
        <v>322989</v>
      </c>
      <c r="W63" s="196">
        <v>320323</v>
      </c>
      <c r="X63" s="152">
        <v>308585</v>
      </c>
      <c r="Y63" s="196">
        <v>273440</v>
      </c>
      <c r="Z63" s="197"/>
      <c r="AA63" s="197"/>
    </row>
    <row r="64" spans="1:27" ht="13.5" thickBot="1" x14ac:dyDescent="0.25">
      <c r="A64" s="128">
        <v>40</v>
      </c>
      <c r="B64" s="128">
        <v>31</v>
      </c>
      <c r="C64" s="152" t="s">
        <v>139</v>
      </c>
      <c r="D64" s="152"/>
      <c r="E64" s="152"/>
      <c r="F64" s="152">
        <v>66.7</v>
      </c>
      <c r="G64" s="152">
        <v>64.2</v>
      </c>
      <c r="H64" s="196">
        <v>57</v>
      </c>
      <c r="I64" s="152">
        <v>53.4</v>
      </c>
      <c r="J64" s="152">
        <v>56.4</v>
      </c>
      <c r="K64" s="152">
        <v>58.1</v>
      </c>
      <c r="L64" s="195">
        <v>60.9</v>
      </c>
      <c r="M64" s="152">
        <v>56.1</v>
      </c>
      <c r="N64" s="152">
        <v>59.8</v>
      </c>
      <c r="O64" s="152">
        <v>58.8</v>
      </c>
      <c r="P64" s="152">
        <v>59.8</v>
      </c>
      <c r="Q64" s="152">
        <v>62.5</v>
      </c>
      <c r="R64" s="152">
        <v>61.8</v>
      </c>
      <c r="S64" s="152">
        <v>61.17</v>
      </c>
      <c r="T64" s="152">
        <v>61</v>
      </c>
      <c r="U64" s="152">
        <v>59.9</v>
      </c>
      <c r="V64" s="152">
        <v>59.3</v>
      </c>
      <c r="W64" s="152">
        <v>58.7</v>
      </c>
      <c r="X64" s="152">
        <v>58.7</v>
      </c>
      <c r="Y64" s="152">
        <v>59.7</v>
      </c>
      <c r="Z64" s="197"/>
      <c r="AA64" s="197"/>
    </row>
    <row r="65" spans="1:27" ht="13.5" thickBot="1" x14ac:dyDescent="0.25">
      <c r="A65" s="126"/>
      <c r="B65" s="126"/>
      <c r="C65" s="198" t="s">
        <v>140</v>
      </c>
      <c r="D65" s="198"/>
      <c r="E65" s="198"/>
      <c r="F65" s="199">
        <f t="shared" ref="F65:Y65" si="5">F63*F64%/F62</f>
        <v>2.1330275644047587</v>
      </c>
      <c r="G65" s="199">
        <f t="shared" si="5"/>
        <v>2.9485731464565212</v>
      </c>
      <c r="H65" s="199">
        <f t="shared" si="5"/>
        <v>3.6871811439057955</v>
      </c>
      <c r="I65" s="199">
        <f t="shared" si="5"/>
        <v>3.6047010377022701</v>
      </c>
      <c r="J65" s="199">
        <f t="shared" si="5"/>
        <v>3.3782055327247149</v>
      </c>
      <c r="K65" s="199">
        <f t="shared" si="5"/>
        <v>3.7633152844985815</v>
      </c>
      <c r="L65" s="199">
        <f t="shared" si="5"/>
        <v>3.5840799268502579</v>
      </c>
      <c r="M65" s="199">
        <f t="shared" si="5"/>
        <v>3.6321035921895963</v>
      </c>
      <c r="N65" s="199">
        <f t="shared" si="5"/>
        <v>3.6693573465267182</v>
      </c>
      <c r="O65" s="199">
        <f t="shared" si="5"/>
        <v>3.7662993236682052</v>
      </c>
      <c r="P65" s="199">
        <f t="shared" si="5"/>
        <v>3.7431646307853699</v>
      </c>
      <c r="Q65" s="199">
        <f t="shared" si="5"/>
        <v>3.7379422239476083</v>
      </c>
      <c r="R65" s="199">
        <f t="shared" si="5"/>
        <v>3.9648205804749339</v>
      </c>
      <c r="S65" s="200">
        <f t="shared" si="5"/>
        <v>3.9279919398243321</v>
      </c>
      <c r="T65" s="200">
        <f t="shared" si="5"/>
        <v>3.8145604119081726</v>
      </c>
      <c r="U65" s="200">
        <f t="shared" si="5"/>
        <v>3.8301127390889809</v>
      </c>
      <c r="V65" s="200">
        <f t="shared" si="5"/>
        <v>4.0020994818003253</v>
      </c>
      <c r="W65" s="200">
        <f t="shared" si="5"/>
        <v>4.0220235508021398</v>
      </c>
      <c r="X65" s="200">
        <f t="shared" si="5"/>
        <v>3.9895908860647977</v>
      </c>
      <c r="Y65" s="200">
        <f t="shared" si="5"/>
        <v>3.7452378002615458</v>
      </c>
      <c r="Z65" s="201">
        <f>(F65+G65+H65+I65+J65+K65+L65+M65+N65+O65)/10</f>
        <v>3.4166843898927426</v>
      </c>
      <c r="AA65" s="201">
        <f>(F65+G65+H65)/3</f>
        <v>2.9229272849223586</v>
      </c>
    </row>
    <row r="66" spans="1:27" ht="13.5" thickBot="1" x14ac:dyDescent="0.25">
      <c r="I66" s="140"/>
      <c r="V66" s="127"/>
      <c r="W66" s="128" t="s">
        <v>141</v>
      </c>
      <c r="X66" s="128" t="s">
        <v>142</v>
      </c>
      <c r="Y66" s="127"/>
      <c r="Z66" s="202"/>
      <c r="AA66" s="202"/>
    </row>
    <row r="67" spans="1:27" x14ac:dyDescent="0.2">
      <c r="A67" s="128" t="s">
        <v>193</v>
      </c>
      <c r="C67" s="146" t="s">
        <v>115</v>
      </c>
      <c r="D67" s="147"/>
      <c r="E67" s="147"/>
      <c r="F67" s="147"/>
      <c r="G67" s="244" t="s">
        <v>143</v>
      </c>
      <c r="H67" s="244"/>
      <c r="I67" s="244"/>
      <c r="J67" s="244"/>
      <c r="K67" s="244"/>
      <c r="L67" s="244"/>
      <c r="M67" s="147"/>
      <c r="N67" s="147"/>
      <c r="O67" s="147"/>
      <c r="P67" s="147"/>
      <c r="Q67" s="147"/>
      <c r="U67" s="147"/>
      <c r="V67" s="147"/>
      <c r="W67" s="147"/>
      <c r="X67" s="147"/>
      <c r="Y67" s="189"/>
      <c r="Z67" s="190"/>
      <c r="AA67" s="190"/>
    </row>
    <row r="68" spans="1:27" ht="13.5" thickBot="1" x14ac:dyDescent="0.25">
      <c r="A68" s="203" t="s">
        <v>144</v>
      </c>
      <c r="C68" s="192" t="s">
        <v>63</v>
      </c>
      <c r="D68" s="193"/>
      <c r="E68" s="193"/>
      <c r="F68" s="193" t="s">
        <v>198</v>
      </c>
      <c r="G68" s="193" t="s">
        <v>189</v>
      </c>
      <c r="H68" s="193" t="s">
        <v>187</v>
      </c>
      <c r="I68" s="193" t="s">
        <v>118</v>
      </c>
      <c r="J68" s="193" t="s">
        <v>119</v>
      </c>
      <c r="K68" s="193" t="s">
        <v>120</v>
      </c>
      <c r="L68" s="193" t="s">
        <v>121</v>
      </c>
      <c r="M68" s="193" t="s">
        <v>122</v>
      </c>
      <c r="N68" s="193" t="s">
        <v>123</v>
      </c>
      <c r="O68" s="193" t="s">
        <v>124</v>
      </c>
      <c r="P68" s="193" t="s">
        <v>125</v>
      </c>
      <c r="Q68" s="193" t="s">
        <v>126</v>
      </c>
      <c r="R68" s="193" t="s">
        <v>127</v>
      </c>
      <c r="S68" s="193" t="s">
        <v>128</v>
      </c>
      <c r="T68" s="193" t="s">
        <v>129</v>
      </c>
      <c r="U68" s="193" t="s">
        <v>130</v>
      </c>
      <c r="V68" s="193" t="s">
        <v>131</v>
      </c>
      <c r="W68" s="193" t="s">
        <v>132</v>
      </c>
      <c r="X68" s="193" t="s">
        <v>133</v>
      </c>
      <c r="Y68" s="193" t="s">
        <v>134</v>
      </c>
      <c r="Z68" s="194" t="s">
        <v>135</v>
      </c>
      <c r="AA68" s="194" t="s">
        <v>136</v>
      </c>
    </row>
    <row r="69" spans="1:27" x14ac:dyDescent="0.2">
      <c r="A69" s="204">
        <v>19</v>
      </c>
      <c r="B69" s="128">
        <v>3</v>
      </c>
      <c r="C69" s="152" t="s">
        <v>137</v>
      </c>
      <c r="D69" s="152"/>
      <c r="E69" s="152"/>
      <c r="F69" s="239" t="s">
        <v>170</v>
      </c>
      <c r="G69" s="239" t="s">
        <v>170</v>
      </c>
      <c r="H69" s="152">
        <v>214483</v>
      </c>
      <c r="I69" s="152">
        <v>116450</v>
      </c>
      <c r="J69" s="152">
        <v>73803</v>
      </c>
      <c r="K69" s="152">
        <v>72619</v>
      </c>
      <c r="L69" s="195">
        <v>109987</v>
      </c>
      <c r="M69" s="152">
        <v>108622</v>
      </c>
      <c r="N69" s="152">
        <v>103724</v>
      </c>
      <c r="O69" s="152">
        <v>86829</v>
      </c>
      <c r="P69" s="152">
        <v>129561</v>
      </c>
      <c r="Q69" s="152">
        <v>90650</v>
      </c>
      <c r="R69" s="152">
        <v>95592</v>
      </c>
      <c r="S69" s="152">
        <v>61419</v>
      </c>
      <c r="T69" s="152">
        <v>67730</v>
      </c>
      <c r="U69" s="152">
        <v>59564</v>
      </c>
      <c r="V69" s="152">
        <v>82835</v>
      </c>
      <c r="W69" s="196">
        <v>81509</v>
      </c>
      <c r="X69" s="152">
        <v>63287</v>
      </c>
      <c r="Y69" s="196">
        <v>50652</v>
      </c>
      <c r="Z69" s="197"/>
      <c r="AA69" s="197"/>
    </row>
    <row r="70" spans="1:27" x14ac:dyDescent="0.2">
      <c r="A70" s="204">
        <v>38</v>
      </c>
      <c r="B70" s="128">
        <v>29</v>
      </c>
      <c r="C70" s="152" t="s">
        <v>138</v>
      </c>
      <c r="D70" s="152"/>
      <c r="E70" s="152"/>
      <c r="F70" s="239" t="s">
        <v>170</v>
      </c>
      <c r="G70" s="239" t="s">
        <v>170</v>
      </c>
      <c r="H70" s="152">
        <v>423566</v>
      </c>
      <c r="I70" s="152">
        <v>316073</v>
      </c>
      <c r="J70" s="152">
        <v>238740</v>
      </c>
      <c r="K70" s="152">
        <v>247098</v>
      </c>
      <c r="L70" s="195">
        <v>312216</v>
      </c>
      <c r="M70" s="152">
        <v>273030</v>
      </c>
      <c r="N70" s="152">
        <v>219838</v>
      </c>
      <c r="O70" s="152">
        <v>273501</v>
      </c>
      <c r="P70" s="152">
        <v>285408</v>
      </c>
      <c r="Q70" s="152">
        <v>272369</v>
      </c>
      <c r="R70" s="152">
        <v>232656</v>
      </c>
      <c r="S70" s="152">
        <v>222514</v>
      </c>
      <c r="T70" s="152">
        <v>224377</v>
      </c>
      <c r="U70" s="152">
        <v>211744</v>
      </c>
      <c r="V70" s="152">
        <v>287623</v>
      </c>
      <c r="W70" s="196">
        <v>341534</v>
      </c>
      <c r="X70" s="152">
        <v>258568</v>
      </c>
      <c r="Y70" s="196">
        <v>235456</v>
      </c>
      <c r="Z70" s="197"/>
      <c r="AA70" s="197"/>
    </row>
    <row r="71" spans="1:27" ht="13.5" thickBot="1" x14ac:dyDescent="0.25">
      <c r="A71" s="128">
        <v>40</v>
      </c>
      <c r="B71" s="128">
        <v>31</v>
      </c>
      <c r="C71" s="152" t="s">
        <v>139</v>
      </c>
      <c r="D71" s="152"/>
      <c r="E71" s="152"/>
      <c r="F71" s="239" t="s">
        <v>170</v>
      </c>
      <c r="G71" s="239" t="s">
        <v>170</v>
      </c>
      <c r="H71" s="152">
        <v>82.8</v>
      </c>
      <c r="I71" s="152">
        <v>79.3</v>
      </c>
      <c r="J71" s="152">
        <v>80.099999999999994</v>
      </c>
      <c r="K71" s="152">
        <v>69.5</v>
      </c>
      <c r="L71" s="195">
        <v>70.7</v>
      </c>
      <c r="M71" s="152">
        <v>75.400000000000006</v>
      </c>
      <c r="N71" s="152">
        <v>78.5</v>
      </c>
      <c r="O71" s="152">
        <v>75.900000000000006</v>
      </c>
      <c r="P71" s="152">
        <v>73</v>
      </c>
      <c r="Q71" s="152">
        <v>76.2</v>
      </c>
      <c r="R71" s="152">
        <v>75.3</v>
      </c>
      <c r="S71" s="152">
        <v>67</v>
      </c>
      <c r="T71" s="152">
        <v>67.3</v>
      </c>
      <c r="U71" s="152">
        <v>62.1</v>
      </c>
      <c r="V71" s="152">
        <v>61.6</v>
      </c>
      <c r="W71" s="152">
        <v>73.400000000000006</v>
      </c>
      <c r="X71" s="152">
        <v>69.900000000000006</v>
      </c>
      <c r="Y71" s="152">
        <v>56.8</v>
      </c>
      <c r="Z71" s="197"/>
      <c r="AA71" s="197"/>
    </row>
    <row r="72" spans="1:27" ht="13.5" thickBot="1" x14ac:dyDescent="0.25">
      <c r="C72" s="198" t="s">
        <v>140</v>
      </c>
      <c r="D72" s="198"/>
      <c r="E72" s="198"/>
      <c r="F72" s="208" t="e">
        <f t="shared" ref="F72" si="6">F70*F71%/F69</f>
        <v>#VALUE!</v>
      </c>
      <c r="G72" s="208" t="e">
        <f t="shared" ref="G72:L72" si="7">G70*G71%/G69</f>
        <v>#VALUE!</v>
      </c>
      <c r="H72" s="200">
        <f t="shared" si="7"/>
        <v>1.6351535925924199</v>
      </c>
      <c r="I72" s="199">
        <f t="shared" si="7"/>
        <v>2.1523906311721768</v>
      </c>
      <c r="J72" s="199">
        <f t="shared" si="7"/>
        <v>2.5910971098735822</v>
      </c>
      <c r="K72" s="199">
        <f t="shared" si="7"/>
        <v>2.3648509343284814</v>
      </c>
      <c r="L72" s="199">
        <f t="shared" si="7"/>
        <v>2.0069345649940451</v>
      </c>
      <c r="M72" s="199">
        <f t="shared" ref="M72:Y72" si="8">M70*M71%/M69</f>
        <v>1.8952387177551508</v>
      </c>
      <c r="N72" s="199">
        <f t="shared" si="8"/>
        <v>1.6637695229647913</v>
      </c>
      <c r="O72" s="205">
        <f t="shared" si="8"/>
        <v>2.3907595273468543</v>
      </c>
      <c r="P72" s="205">
        <f t="shared" si="8"/>
        <v>1.6081061430523074</v>
      </c>
      <c r="Q72" s="205">
        <f t="shared" si="8"/>
        <v>2.2895220959735245</v>
      </c>
      <c r="R72" s="205">
        <f t="shared" si="8"/>
        <v>1.8326844087371328</v>
      </c>
      <c r="S72" s="200">
        <f t="shared" si="8"/>
        <v>2.4273332356436934</v>
      </c>
      <c r="T72" s="200">
        <f t="shared" si="8"/>
        <v>2.2295248929573304</v>
      </c>
      <c r="U72" s="200">
        <f t="shared" si="8"/>
        <v>2.2075922369216308</v>
      </c>
      <c r="V72" s="200">
        <f t="shared" si="8"/>
        <v>2.138899837025412</v>
      </c>
      <c r="W72" s="200">
        <f t="shared" si="8"/>
        <v>3.0755616680366589</v>
      </c>
      <c r="X72" s="200">
        <f t="shared" si="8"/>
        <v>2.8558634790715316</v>
      </c>
      <c r="Y72" s="200">
        <f t="shared" si="8"/>
        <v>2.6403499960514885</v>
      </c>
      <c r="Z72" s="201">
        <f>(H72+I72+J72+K72+L72+M72+N72+O72+P72+Q72)/10</f>
        <v>2.0597822840053333</v>
      </c>
      <c r="AA72" s="201">
        <f>(H72+I72+J72)/3</f>
        <v>2.1262137778793928</v>
      </c>
    </row>
    <row r="73" spans="1:27" ht="13.5" thickBot="1" x14ac:dyDescent="0.25">
      <c r="V73" s="127"/>
      <c r="W73" s="128" t="s">
        <v>145</v>
      </c>
      <c r="X73" s="128" t="s">
        <v>146</v>
      </c>
      <c r="Y73" s="127"/>
      <c r="Z73" s="202"/>
      <c r="AA73" s="202"/>
    </row>
    <row r="74" spans="1:27" x14ac:dyDescent="0.2">
      <c r="A74" s="128" t="s">
        <v>147</v>
      </c>
      <c r="C74" s="146" t="s">
        <v>115</v>
      </c>
      <c r="D74" s="147"/>
      <c r="E74" s="147"/>
      <c r="F74" s="147"/>
      <c r="G74" s="244" t="s">
        <v>148</v>
      </c>
      <c r="H74" s="244"/>
      <c r="I74" s="244"/>
      <c r="J74" s="244"/>
      <c r="K74" s="147"/>
      <c r="L74" s="147"/>
      <c r="M74" s="147"/>
      <c r="N74" s="147"/>
      <c r="O74" s="147"/>
      <c r="P74" s="147"/>
      <c r="Q74" s="147"/>
      <c r="S74" s="206"/>
      <c r="T74" s="147"/>
      <c r="U74" s="147"/>
      <c r="V74" s="147"/>
      <c r="W74" s="147"/>
      <c r="X74" s="147"/>
      <c r="Y74" s="189"/>
      <c r="Z74" s="190"/>
      <c r="AA74" s="190"/>
    </row>
    <row r="75" spans="1:27" ht="13.5" thickBot="1" x14ac:dyDescent="0.25">
      <c r="A75" s="203" t="s">
        <v>149</v>
      </c>
      <c r="C75" s="192" t="s">
        <v>63</v>
      </c>
      <c r="D75" s="193"/>
      <c r="E75" s="193"/>
      <c r="F75" s="193" t="s">
        <v>198</v>
      </c>
      <c r="G75" s="193" t="s">
        <v>189</v>
      </c>
      <c r="H75" s="193" t="s">
        <v>187</v>
      </c>
      <c r="I75" s="193" t="s">
        <v>118</v>
      </c>
      <c r="J75" s="193" t="s">
        <v>119</v>
      </c>
      <c r="K75" s="193" t="s">
        <v>120</v>
      </c>
      <c r="L75" s="193" t="s">
        <v>121</v>
      </c>
      <c r="M75" s="193" t="s">
        <v>122</v>
      </c>
      <c r="N75" s="193" t="s">
        <v>123</v>
      </c>
      <c r="O75" s="193" t="s">
        <v>124</v>
      </c>
      <c r="P75" s="193" t="s">
        <v>125</v>
      </c>
      <c r="Q75" s="193" t="s">
        <v>126</v>
      </c>
      <c r="R75" s="193" t="s">
        <v>127</v>
      </c>
      <c r="S75" s="193" t="s">
        <v>128</v>
      </c>
      <c r="T75" s="193" t="s">
        <v>129</v>
      </c>
      <c r="U75" s="193" t="s">
        <v>130</v>
      </c>
      <c r="V75" s="193" t="s">
        <v>131</v>
      </c>
      <c r="W75" s="193" t="s">
        <v>132</v>
      </c>
      <c r="X75" s="193" t="s">
        <v>133</v>
      </c>
      <c r="Y75" s="193" t="s">
        <v>134</v>
      </c>
      <c r="Z75" s="194" t="s">
        <v>135</v>
      </c>
      <c r="AA75" s="194" t="s">
        <v>136</v>
      </c>
    </row>
    <row r="76" spans="1:27" x14ac:dyDescent="0.2">
      <c r="A76" s="207">
        <v>19</v>
      </c>
      <c r="B76" s="128">
        <v>3</v>
      </c>
      <c r="C76" s="152" t="s">
        <v>137</v>
      </c>
      <c r="D76" s="152"/>
      <c r="E76" s="152"/>
      <c r="F76" s="239" t="s">
        <v>170</v>
      </c>
      <c r="G76" s="239" t="s">
        <v>170</v>
      </c>
      <c r="H76" s="152">
        <v>67970</v>
      </c>
      <c r="I76" s="152">
        <v>84831</v>
      </c>
      <c r="J76" s="152">
        <v>67827</v>
      </c>
      <c r="K76" s="152">
        <v>77048</v>
      </c>
      <c r="L76" s="195">
        <v>86167</v>
      </c>
      <c r="M76" s="152">
        <v>65016</v>
      </c>
      <c r="N76" s="152">
        <v>59294</v>
      </c>
      <c r="O76" s="152">
        <v>83230</v>
      </c>
      <c r="P76" s="152">
        <v>99056</v>
      </c>
      <c r="Q76" s="152">
        <v>72641</v>
      </c>
      <c r="R76" s="152">
        <v>74747</v>
      </c>
      <c r="S76" s="152">
        <v>95416</v>
      </c>
      <c r="T76" s="152">
        <v>106796</v>
      </c>
      <c r="U76" s="152">
        <v>83993</v>
      </c>
      <c r="V76" s="152">
        <v>60655</v>
      </c>
      <c r="W76" s="196">
        <v>75519</v>
      </c>
      <c r="X76" s="152">
        <v>60686</v>
      </c>
      <c r="Y76" s="196">
        <v>47103</v>
      </c>
      <c r="Z76" s="197"/>
      <c r="AA76" s="197"/>
    </row>
    <row r="77" spans="1:27" x14ac:dyDescent="0.2">
      <c r="A77" s="128">
        <v>38</v>
      </c>
      <c r="B77" s="128">
        <v>29</v>
      </c>
      <c r="C77" s="152" t="s">
        <v>138</v>
      </c>
      <c r="D77" s="152"/>
      <c r="E77" s="152"/>
      <c r="F77" s="239" t="s">
        <v>170</v>
      </c>
      <c r="G77" s="239" t="s">
        <v>170</v>
      </c>
      <c r="H77" s="152">
        <v>369133</v>
      </c>
      <c r="I77" s="152">
        <v>398138</v>
      </c>
      <c r="J77" s="152">
        <v>352533</v>
      </c>
      <c r="K77" s="152">
        <v>445393</v>
      </c>
      <c r="L77" s="195">
        <v>389147</v>
      </c>
      <c r="M77" s="152">
        <v>423013</v>
      </c>
      <c r="N77" s="208">
        <v>282252</v>
      </c>
      <c r="O77" s="152">
        <v>432600</v>
      </c>
      <c r="P77" s="152">
        <v>432575</v>
      </c>
      <c r="Q77" s="152">
        <v>460493</v>
      </c>
      <c r="R77" s="152">
        <v>377191</v>
      </c>
      <c r="S77" s="152">
        <v>467627</v>
      </c>
      <c r="T77" s="152">
        <v>538173</v>
      </c>
      <c r="U77" s="152">
        <v>430385</v>
      </c>
      <c r="V77" s="152">
        <v>380329</v>
      </c>
      <c r="W77" s="196">
        <v>343305</v>
      </c>
      <c r="X77" s="152">
        <v>401730</v>
      </c>
      <c r="Y77" s="196">
        <v>320337</v>
      </c>
      <c r="Z77" s="197"/>
      <c r="AA77" s="197"/>
    </row>
    <row r="78" spans="1:27" ht="13.5" thickBot="1" x14ac:dyDescent="0.25">
      <c r="B78" s="128">
        <v>31</v>
      </c>
      <c r="C78" s="152" t="s">
        <v>139</v>
      </c>
      <c r="D78" s="152"/>
      <c r="E78" s="152"/>
      <c r="F78" s="239" t="s">
        <v>170</v>
      </c>
      <c r="G78" s="239" t="s">
        <v>170</v>
      </c>
      <c r="H78" s="152">
        <v>90.2</v>
      </c>
      <c r="I78" s="196">
        <v>71</v>
      </c>
      <c r="J78" s="152">
        <v>62.3</v>
      </c>
      <c r="K78" s="152">
        <v>69.2</v>
      </c>
      <c r="L78" s="195">
        <v>69.599999999999994</v>
      </c>
      <c r="M78" s="152">
        <v>66.3</v>
      </c>
      <c r="N78" s="152">
        <v>73.400000000000006</v>
      </c>
      <c r="O78" s="152">
        <v>66.5</v>
      </c>
      <c r="P78" s="152">
        <v>75.3</v>
      </c>
      <c r="Q78" s="152">
        <v>72.400000000000006</v>
      </c>
      <c r="R78" s="152">
        <v>67.3</v>
      </c>
      <c r="S78" s="152">
        <v>65.3</v>
      </c>
      <c r="T78" s="152">
        <v>61.7</v>
      </c>
      <c r="U78" s="152">
        <v>68.099999999999994</v>
      </c>
      <c r="V78" s="152">
        <v>64.2</v>
      </c>
      <c r="W78" s="152">
        <v>68.599999999999994</v>
      </c>
      <c r="X78" s="152">
        <v>66.8</v>
      </c>
      <c r="Y78" s="152">
        <v>61.5</v>
      </c>
      <c r="Z78" s="197"/>
      <c r="AA78" s="197"/>
    </row>
    <row r="79" spans="1:27" ht="13.5" thickBot="1" x14ac:dyDescent="0.25">
      <c r="C79" s="198" t="s">
        <v>140</v>
      </c>
      <c r="D79" s="198"/>
      <c r="E79" s="198"/>
      <c r="F79" s="208" t="e">
        <f t="shared" ref="F79" si="9">F77*F78%/F76</f>
        <v>#VALUE!</v>
      </c>
      <c r="G79" s="208" t="e">
        <f t="shared" ref="G79:L79" si="10">G77*G78%/G76</f>
        <v>#VALUE!</v>
      </c>
      <c r="H79" s="199">
        <f t="shared" si="10"/>
        <v>4.8986018243342651</v>
      </c>
      <c r="I79" s="199">
        <f t="shared" si="10"/>
        <v>3.3322485883698176</v>
      </c>
      <c r="J79" s="199">
        <f t="shared" si="10"/>
        <v>3.2380624087752667</v>
      </c>
      <c r="K79" s="199">
        <f t="shared" si="10"/>
        <v>4.0002590073720281</v>
      </c>
      <c r="L79" s="199">
        <f t="shared" si="10"/>
        <v>3.1432719254470967</v>
      </c>
      <c r="M79" s="199">
        <f t="shared" ref="M79:Y79" si="11">M77*M78%/M76</f>
        <v>4.3136707733480986</v>
      </c>
      <c r="N79" s="199">
        <f t="shared" si="11"/>
        <v>3.4939954801497626</v>
      </c>
      <c r="O79" s="205">
        <f t="shared" si="11"/>
        <v>3.456433978132885</v>
      </c>
      <c r="P79" s="205">
        <f t="shared" si="11"/>
        <v>3.288331600306897</v>
      </c>
      <c r="Q79" s="205">
        <f t="shared" si="11"/>
        <v>4.5896522900290471</v>
      </c>
      <c r="R79" s="205">
        <f t="shared" si="11"/>
        <v>3.396116807363506</v>
      </c>
      <c r="S79" s="200">
        <f t="shared" si="11"/>
        <v>3.2003063532321629</v>
      </c>
      <c r="T79" s="200">
        <f t="shared" si="11"/>
        <v>3.1092245121540132</v>
      </c>
      <c r="U79" s="200">
        <f t="shared" si="11"/>
        <v>3.4894834688605001</v>
      </c>
      <c r="V79" s="200">
        <f t="shared" si="11"/>
        <v>4.0255744456351499</v>
      </c>
      <c r="W79" s="200">
        <f t="shared" si="11"/>
        <v>3.1185162674293885</v>
      </c>
      <c r="X79" s="200">
        <f t="shared" si="11"/>
        <v>4.4220353953135803</v>
      </c>
      <c r="Y79" s="200">
        <f t="shared" si="11"/>
        <v>4.182477867651742</v>
      </c>
      <c r="Z79" s="201">
        <f>(H79+I79+J79+K79+L79+M79+N79+O79+P79+Q79)/10</f>
        <v>3.7754527876265174</v>
      </c>
      <c r="AA79" s="201">
        <f>(H79+I79+J79)/3</f>
        <v>3.8229709404931165</v>
      </c>
    </row>
    <row r="80" spans="1:27" ht="13.5" thickBot="1" x14ac:dyDescent="0.25">
      <c r="W80" s="128" t="s">
        <v>150</v>
      </c>
      <c r="X80" s="128" t="s">
        <v>151</v>
      </c>
      <c r="Y80" s="127"/>
      <c r="Z80" s="202"/>
      <c r="AA80" s="202"/>
    </row>
    <row r="81" spans="1:27" x14ac:dyDescent="0.2">
      <c r="A81" s="128" t="s">
        <v>192</v>
      </c>
      <c r="C81" s="146" t="s">
        <v>115</v>
      </c>
      <c r="D81" s="147"/>
      <c r="E81" s="147"/>
      <c r="F81" s="147"/>
      <c r="G81" s="244" t="s">
        <v>152</v>
      </c>
      <c r="H81" s="244"/>
      <c r="I81" s="244"/>
      <c r="J81" s="244"/>
      <c r="K81" s="244"/>
      <c r="L81" s="244"/>
      <c r="M81" s="244"/>
      <c r="N81" s="147"/>
      <c r="O81" s="147"/>
      <c r="P81" s="147"/>
      <c r="Q81" s="147"/>
      <c r="V81" s="147"/>
      <c r="W81" s="147"/>
      <c r="X81" s="147"/>
      <c r="Y81" s="189"/>
      <c r="Z81" s="190"/>
      <c r="AA81" s="190"/>
    </row>
    <row r="82" spans="1:27" ht="13.5" thickBot="1" x14ac:dyDescent="0.25">
      <c r="A82" s="203" t="s">
        <v>153</v>
      </c>
      <c r="C82" s="192" t="s">
        <v>63</v>
      </c>
      <c r="D82" s="193"/>
      <c r="E82" s="193"/>
      <c r="F82" s="193" t="s">
        <v>198</v>
      </c>
      <c r="G82" s="193" t="s">
        <v>189</v>
      </c>
      <c r="H82" s="193" t="s">
        <v>187</v>
      </c>
      <c r="I82" s="193" t="s">
        <v>118</v>
      </c>
      <c r="J82" s="193" t="s">
        <v>119</v>
      </c>
      <c r="K82" s="193" t="s">
        <v>120</v>
      </c>
      <c r="L82" s="193" t="s">
        <v>121</v>
      </c>
      <c r="M82" s="193" t="s">
        <v>122</v>
      </c>
      <c r="N82" s="193" t="s">
        <v>123</v>
      </c>
      <c r="O82" s="193" t="s">
        <v>124</v>
      </c>
      <c r="P82" s="193" t="s">
        <v>125</v>
      </c>
      <c r="Q82" s="193" t="s">
        <v>126</v>
      </c>
      <c r="R82" s="193" t="s">
        <v>127</v>
      </c>
      <c r="S82" s="193" t="s">
        <v>128</v>
      </c>
      <c r="T82" s="193" t="s">
        <v>129</v>
      </c>
      <c r="U82" s="193" t="s">
        <v>130</v>
      </c>
      <c r="V82" s="193" t="s">
        <v>131</v>
      </c>
      <c r="W82" s="193" t="s">
        <v>132</v>
      </c>
      <c r="X82" s="193" t="s">
        <v>133</v>
      </c>
      <c r="Y82" s="193" t="s">
        <v>134</v>
      </c>
      <c r="Z82" s="194" t="s">
        <v>135</v>
      </c>
      <c r="AA82" s="194" t="s">
        <v>136</v>
      </c>
    </row>
    <row r="83" spans="1:27" x14ac:dyDescent="0.2">
      <c r="A83" s="204">
        <v>19</v>
      </c>
      <c r="B83" s="128">
        <v>3</v>
      </c>
      <c r="C83" s="152" t="s">
        <v>137</v>
      </c>
      <c r="D83" s="152"/>
      <c r="E83" s="152"/>
      <c r="F83" s="239" t="s">
        <v>170</v>
      </c>
      <c r="G83" s="152">
        <v>116072</v>
      </c>
      <c r="H83" s="152">
        <v>164973</v>
      </c>
      <c r="I83" s="152">
        <v>200441</v>
      </c>
      <c r="J83" s="152">
        <v>217265</v>
      </c>
      <c r="K83" s="152">
        <v>249104</v>
      </c>
      <c r="L83" s="195">
        <v>241609</v>
      </c>
      <c r="M83" s="152">
        <v>286583</v>
      </c>
      <c r="N83" s="195">
        <v>285106</v>
      </c>
      <c r="O83" s="152">
        <v>251045</v>
      </c>
      <c r="P83" s="152">
        <v>225165</v>
      </c>
      <c r="Q83" s="152">
        <v>260573</v>
      </c>
      <c r="R83" s="152">
        <v>269414</v>
      </c>
      <c r="S83" s="152">
        <v>266174</v>
      </c>
      <c r="T83" s="152">
        <v>247429</v>
      </c>
      <c r="U83" s="152">
        <v>210409</v>
      </c>
      <c r="V83" s="152">
        <v>247337</v>
      </c>
      <c r="W83" s="196">
        <v>205413</v>
      </c>
      <c r="X83" s="152">
        <v>187930</v>
      </c>
      <c r="Y83" s="196">
        <v>209972</v>
      </c>
      <c r="Z83" s="197"/>
      <c r="AA83" s="197"/>
    </row>
    <row r="84" spans="1:27" x14ac:dyDescent="0.2">
      <c r="A84" s="204">
        <v>38</v>
      </c>
      <c r="B84" s="128">
        <v>29</v>
      </c>
      <c r="C84" s="152" t="s">
        <v>138</v>
      </c>
      <c r="D84" s="152"/>
      <c r="E84" s="152"/>
      <c r="F84" s="239" t="s">
        <v>170</v>
      </c>
      <c r="G84" s="152">
        <v>179503</v>
      </c>
      <c r="H84" s="152">
        <v>383160</v>
      </c>
      <c r="I84" s="152">
        <v>451723</v>
      </c>
      <c r="J84" s="152">
        <v>378840</v>
      </c>
      <c r="K84" s="152">
        <v>420726</v>
      </c>
      <c r="L84" s="195">
        <v>518772</v>
      </c>
      <c r="M84" s="152">
        <v>441191</v>
      </c>
      <c r="N84" s="195">
        <v>440856</v>
      </c>
      <c r="O84" s="152">
        <v>334965</v>
      </c>
      <c r="P84" s="152">
        <v>318079</v>
      </c>
      <c r="Q84" s="152">
        <v>395050</v>
      </c>
      <c r="R84" s="152">
        <v>395900</v>
      </c>
      <c r="S84" s="152">
        <v>311831</v>
      </c>
      <c r="T84" s="152">
        <v>304323</v>
      </c>
      <c r="U84" s="152">
        <v>263800</v>
      </c>
      <c r="V84" s="152">
        <v>313445</v>
      </c>
      <c r="W84" s="196">
        <v>270660</v>
      </c>
      <c r="X84" s="152">
        <v>290520</v>
      </c>
      <c r="Y84" s="196">
        <v>264928</v>
      </c>
      <c r="Z84" s="197"/>
      <c r="AA84" s="197"/>
    </row>
    <row r="85" spans="1:27" ht="13.5" thickBot="1" x14ac:dyDescent="0.25">
      <c r="A85" s="128">
        <v>40</v>
      </c>
      <c r="B85" s="128">
        <v>31</v>
      </c>
      <c r="C85" s="152" t="s">
        <v>139</v>
      </c>
      <c r="D85" s="152"/>
      <c r="E85" s="152"/>
      <c r="F85" s="239" t="s">
        <v>170</v>
      </c>
      <c r="G85" s="152">
        <v>81</v>
      </c>
      <c r="H85" s="152">
        <v>77.3</v>
      </c>
      <c r="I85" s="152">
        <v>85.4</v>
      </c>
      <c r="J85" s="196">
        <v>74</v>
      </c>
      <c r="K85" s="152">
        <v>69.400000000000006</v>
      </c>
      <c r="L85" s="195">
        <v>79.3</v>
      </c>
      <c r="M85" s="152">
        <v>81.3</v>
      </c>
      <c r="N85" s="195">
        <v>82.6</v>
      </c>
      <c r="O85" s="152">
        <v>81.3</v>
      </c>
      <c r="P85" s="152">
        <v>83.1</v>
      </c>
      <c r="Q85" s="152">
        <v>85.3</v>
      </c>
      <c r="R85" s="152">
        <v>83.9</v>
      </c>
      <c r="S85" s="152">
        <v>80</v>
      </c>
      <c r="T85" s="152">
        <v>86.5</v>
      </c>
      <c r="U85" s="152">
        <v>83.3</v>
      </c>
      <c r="V85" s="152">
        <v>77</v>
      </c>
      <c r="W85" s="152">
        <v>73.8</v>
      </c>
      <c r="X85" s="152">
        <v>76.5</v>
      </c>
      <c r="Y85" s="152">
        <v>82.9</v>
      </c>
      <c r="Z85" s="197"/>
      <c r="AA85" s="197"/>
    </row>
    <row r="86" spans="1:27" ht="13.5" thickBot="1" x14ac:dyDescent="0.25">
      <c r="C86" s="198" t="s">
        <v>140</v>
      </c>
      <c r="D86" s="198"/>
      <c r="E86" s="198"/>
      <c r="F86" s="208" t="e">
        <f t="shared" ref="F86" si="12">F84*F85%/F83</f>
        <v>#VALUE!</v>
      </c>
      <c r="G86" s="199">
        <f t="shared" ref="G86:L86" si="13">G84*G85%/G83</f>
        <v>1.2526486146529743</v>
      </c>
      <c r="H86" s="199">
        <f t="shared" si="13"/>
        <v>1.7953403284173775</v>
      </c>
      <c r="I86" s="199">
        <f t="shared" si="13"/>
        <v>1.9246134373705981</v>
      </c>
      <c r="J86" s="199">
        <f t="shared" si="13"/>
        <v>1.2903210365222193</v>
      </c>
      <c r="K86" s="199">
        <f t="shared" si="13"/>
        <v>1.1721363125441584</v>
      </c>
      <c r="L86" s="199">
        <f t="shared" si="13"/>
        <v>1.7026940056040956</v>
      </c>
      <c r="M86" s="209">
        <f t="shared" ref="M86:Y86" si="14">M84*M85%/M83</f>
        <v>1.2516034900883863</v>
      </c>
      <c r="N86" s="209">
        <f t="shared" si="14"/>
        <v>1.2772339270306481</v>
      </c>
      <c r="O86" s="205">
        <f t="shared" si="14"/>
        <v>1.0847718337349876</v>
      </c>
      <c r="P86" s="205">
        <f t="shared" si="14"/>
        <v>1.1739109053360868</v>
      </c>
      <c r="Q86" s="205">
        <f t="shared" si="14"/>
        <v>1.2932178314714109</v>
      </c>
      <c r="R86" s="205">
        <f t="shared" si="14"/>
        <v>1.2328984388339137</v>
      </c>
      <c r="S86" s="200">
        <f t="shared" si="14"/>
        <v>0.93722452230495845</v>
      </c>
      <c r="T86" s="200">
        <f t="shared" si="14"/>
        <v>1.0638987143786702</v>
      </c>
      <c r="U86" s="200">
        <f t="shared" si="14"/>
        <v>1.0443726266461986</v>
      </c>
      <c r="V86" s="200">
        <f t="shared" si="14"/>
        <v>0.97580487351265677</v>
      </c>
      <c r="W86" s="200">
        <f t="shared" si="14"/>
        <v>0.97241693563698495</v>
      </c>
      <c r="X86" s="200">
        <f t="shared" si="14"/>
        <v>1.182609482254031</v>
      </c>
      <c r="Y86" s="200">
        <f t="shared" si="14"/>
        <v>1.0459742822852571</v>
      </c>
      <c r="Z86" s="201">
        <f>(G86+H86+I86+J86+K86+L86+M86+N86+O86+P86)/10</f>
        <v>1.3925273891301533</v>
      </c>
      <c r="AA86" s="201">
        <f>(G86+H86+I86)/3</f>
        <v>1.6575341268136501</v>
      </c>
    </row>
    <row r="87" spans="1:27" x14ac:dyDescent="0.2">
      <c r="K87" s="127"/>
      <c r="L87" s="202"/>
    </row>
    <row r="88" spans="1:27" x14ac:dyDescent="0.2">
      <c r="L88" s="202"/>
    </row>
    <row r="89" spans="1:27" ht="15" x14ac:dyDescent="0.2">
      <c r="C89" s="136" t="s">
        <v>154</v>
      </c>
      <c r="D89" s="136"/>
      <c r="E89" s="136"/>
      <c r="F89" s="136"/>
      <c r="G89" s="136"/>
      <c r="H89" s="136"/>
      <c r="I89" s="136"/>
      <c r="J89" s="136"/>
      <c r="K89" s="180"/>
      <c r="L89" s="202"/>
    </row>
    <row r="90" spans="1:27" x14ac:dyDescent="0.2">
      <c r="C90" s="136" t="s">
        <v>155</v>
      </c>
      <c r="D90" s="136"/>
      <c r="E90" s="136"/>
      <c r="F90" s="136"/>
      <c r="G90" s="136"/>
      <c r="H90" s="136"/>
      <c r="I90" s="136"/>
      <c r="J90" s="136"/>
      <c r="K90" s="144"/>
      <c r="L90" s="202"/>
    </row>
    <row r="91" spans="1:27" x14ac:dyDescent="0.2">
      <c r="C91" s="136" t="s">
        <v>156</v>
      </c>
      <c r="D91" s="136"/>
      <c r="E91" s="136"/>
      <c r="F91" s="136"/>
      <c r="G91" s="136"/>
      <c r="H91" s="136"/>
      <c r="I91" s="136"/>
      <c r="J91" s="136"/>
      <c r="K91" s="144"/>
      <c r="L91" s="202"/>
    </row>
    <row r="92" spans="1:27" x14ac:dyDescent="0.2">
      <c r="C92" s="136" t="s">
        <v>155</v>
      </c>
      <c r="D92" s="136"/>
      <c r="E92" s="136"/>
      <c r="F92" s="136"/>
      <c r="G92" s="136"/>
      <c r="H92" s="136"/>
      <c r="I92" s="136"/>
      <c r="J92" s="136"/>
      <c r="K92" s="144"/>
      <c r="L92" s="202"/>
    </row>
    <row r="93" spans="1:27" x14ac:dyDescent="0.2">
      <c r="C93" s="136"/>
      <c r="D93" s="136"/>
      <c r="E93" s="136"/>
      <c r="F93" s="136"/>
      <c r="G93" s="136"/>
      <c r="H93" s="136"/>
      <c r="I93" s="136"/>
      <c r="J93" s="136"/>
      <c r="K93" s="144"/>
      <c r="L93" s="202"/>
    </row>
    <row r="94" spans="1:27" x14ac:dyDescent="0.2">
      <c r="C94" s="136"/>
      <c r="D94" s="136"/>
      <c r="E94" s="136"/>
      <c r="F94" s="136"/>
      <c r="G94" s="136"/>
      <c r="H94" s="136"/>
      <c r="I94" s="251"/>
      <c r="J94" s="251"/>
      <c r="K94" s="251"/>
      <c r="L94" s="251"/>
    </row>
    <row r="95" spans="1:27" ht="13.5" thickBot="1" x14ac:dyDescent="0.25">
      <c r="A95" s="128" t="s">
        <v>157</v>
      </c>
      <c r="J95" s="202"/>
    </row>
    <row r="96" spans="1:27" x14ac:dyDescent="0.2">
      <c r="A96" s="207" t="s">
        <v>158</v>
      </c>
      <c r="C96" s="146" t="s">
        <v>115</v>
      </c>
      <c r="D96" s="147"/>
      <c r="E96" s="147"/>
      <c r="F96" s="147"/>
      <c r="G96" s="147" t="s">
        <v>159</v>
      </c>
      <c r="H96" s="147"/>
      <c r="I96" s="147"/>
      <c r="J96" s="147"/>
      <c r="K96" s="147"/>
      <c r="L96" s="147"/>
      <c r="M96" s="147"/>
      <c r="N96" s="147"/>
      <c r="O96" s="147"/>
      <c r="P96" s="147"/>
      <c r="Q96" s="147"/>
      <c r="R96" s="147"/>
      <c r="S96" s="147"/>
      <c r="T96" s="147"/>
      <c r="U96" s="147"/>
      <c r="V96" s="206"/>
      <c r="W96" s="210"/>
      <c r="X96" s="210"/>
      <c r="Y96" s="210"/>
      <c r="Z96" s="190"/>
      <c r="AA96" s="190"/>
    </row>
    <row r="97" spans="1:27" ht="13.5" thickBot="1" x14ac:dyDescent="0.25">
      <c r="A97" s="203" t="s">
        <v>160</v>
      </c>
      <c r="C97" s="192" t="s">
        <v>63</v>
      </c>
      <c r="D97" s="193"/>
      <c r="E97" s="193"/>
      <c r="F97" s="193" t="s">
        <v>198</v>
      </c>
      <c r="G97" s="193" t="s">
        <v>189</v>
      </c>
      <c r="H97" s="193" t="s">
        <v>187</v>
      </c>
      <c r="I97" s="193" t="s">
        <v>118</v>
      </c>
      <c r="J97" s="193" t="s">
        <v>119</v>
      </c>
      <c r="K97" s="193" t="s">
        <v>120</v>
      </c>
      <c r="L97" s="193" t="s">
        <v>121</v>
      </c>
      <c r="M97" s="193" t="s">
        <v>122</v>
      </c>
      <c r="N97" s="193" t="s">
        <v>123</v>
      </c>
      <c r="O97" s="193" t="s">
        <v>124</v>
      </c>
      <c r="P97" s="193" t="s">
        <v>125</v>
      </c>
      <c r="Q97" s="193" t="s">
        <v>126</v>
      </c>
      <c r="R97" s="193" t="s">
        <v>127</v>
      </c>
      <c r="S97" s="193" t="s">
        <v>128</v>
      </c>
      <c r="T97" s="193" t="s">
        <v>129</v>
      </c>
      <c r="U97" s="193" t="s">
        <v>130</v>
      </c>
      <c r="V97" s="193" t="s">
        <v>131</v>
      </c>
      <c r="W97" s="193" t="s">
        <v>132</v>
      </c>
      <c r="X97" s="193" t="s">
        <v>133</v>
      </c>
      <c r="Y97" s="193"/>
      <c r="Z97" s="194" t="s">
        <v>135</v>
      </c>
      <c r="AA97" s="194" t="s">
        <v>136</v>
      </c>
    </row>
    <row r="98" spans="1:27" x14ac:dyDescent="0.2">
      <c r="A98" s="204">
        <v>19</v>
      </c>
      <c r="B98" s="128">
        <v>3</v>
      </c>
      <c r="C98" s="152" t="s">
        <v>137</v>
      </c>
      <c r="D98" s="152"/>
      <c r="E98" s="152"/>
      <c r="F98" s="152"/>
      <c r="G98" s="152"/>
      <c r="H98" s="152">
        <v>153533</v>
      </c>
      <c r="I98" s="152">
        <v>154327</v>
      </c>
      <c r="J98" s="152">
        <v>131811</v>
      </c>
      <c r="K98" s="152">
        <v>124235</v>
      </c>
      <c r="L98" s="152">
        <v>187984</v>
      </c>
      <c r="M98" s="152">
        <v>89633</v>
      </c>
      <c r="N98" s="152">
        <v>115265</v>
      </c>
      <c r="O98" s="152">
        <v>107460</v>
      </c>
      <c r="P98" s="152">
        <v>102549</v>
      </c>
      <c r="Q98" s="152">
        <v>87800</v>
      </c>
      <c r="R98" s="152">
        <v>122615</v>
      </c>
      <c r="S98" s="195">
        <v>98810</v>
      </c>
      <c r="T98" s="195">
        <v>58976</v>
      </c>
      <c r="U98" s="195">
        <v>138880</v>
      </c>
      <c r="V98" s="152">
        <v>72060</v>
      </c>
      <c r="W98" s="196">
        <v>91281</v>
      </c>
      <c r="X98" s="195">
        <v>114517</v>
      </c>
      <c r="Y98" s="196"/>
      <c r="Z98" s="197"/>
    </row>
    <row r="99" spans="1:27" x14ac:dyDescent="0.2">
      <c r="A99" s="204">
        <v>38</v>
      </c>
      <c r="B99" s="128">
        <v>29</v>
      </c>
      <c r="C99" s="152" t="s">
        <v>138</v>
      </c>
      <c r="D99" s="152"/>
      <c r="E99" s="152"/>
      <c r="F99" s="152"/>
      <c r="G99" s="152"/>
      <c r="H99" s="152">
        <v>669859</v>
      </c>
      <c r="I99" s="152">
        <v>756259</v>
      </c>
      <c r="J99" s="152">
        <v>468619</v>
      </c>
      <c r="K99" s="152">
        <v>830746</v>
      </c>
      <c r="L99" s="152">
        <v>561723</v>
      </c>
      <c r="M99" s="152">
        <v>293502</v>
      </c>
      <c r="N99" s="152">
        <v>384881</v>
      </c>
      <c r="O99" s="152">
        <v>340439</v>
      </c>
      <c r="P99" s="152">
        <v>497671</v>
      </c>
      <c r="Q99" s="152">
        <v>276237</v>
      </c>
      <c r="R99" s="152">
        <v>261470</v>
      </c>
      <c r="S99" s="195">
        <v>379653</v>
      </c>
      <c r="T99" s="195">
        <v>193704</v>
      </c>
      <c r="U99" s="195">
        <v>320052</v>
      </c>
      <c r="V99" s="152">
        <v>223952</v>
      </c>
      <c r="W99" s="196">
        <v>232747</v>
      </c>
      <c r="X99" s="195">
        <v>230627</v>
      </c>
      <c r="Y99" s="196"/>
      <c r="Z99" s="197"/>
    </row>
    <row r="100" spans="1:27" ht="13.5" thickBot="1" x14ac:dyDescent="0.25">
      <c r="A100" s="128">
        <v>40</v>
      </c>
      <c r="B100" s="128">
        <v>31</v>
      </c>
      <c r="C100" s="152" t="s">
        <v>139</v>
      </c>
      <c r="D100" s="152"/>
      <c r="E100" s="152"/>
      <c r="F100" s="152"/>
      <c r="G100" s="152"/>
      <c r="H100" s="152">
        <v>83.3</v>
      </c>
      <c r="I100" s="152">
        <v>87.7</v>
      </c>
      <c r="J100" s="196">
        <v>87</v>
      </c>
      <c r="K100" s="152">
        <v>87.3</v>
      </c>
      <c r="L100" s="152">
        <v>82.9</v>
      </c>
      <c r="M100" s="152">
        <v>73.3</v>
      </c>
      <c r="N100" s="152">
        <v>81.400000000000006</v>
      </c>
      <c r="O100" s="196">
        <v>79</v>
      </c>
      <c r="P100" s="152">
        <v>85.9</v>
      </c>
      <c r="Q100" s="152">
        <v>79.3</v>
      </c>
      <c r="R100" s="152">
        <v>84.6</v>
      </c>
      <c r="S100" s="195">
        <v>78.3</v>
      </c>
      <c r="T100" s="195">
        <v>61.7</v>
      </c>
      <c r="U100" s="195">
        <v>77.2</v>
      </c>
      <c r="V100" s="152">
        <v>63.6</v>
      </c>
      <c r="W100" s="152">
        <v>71.7</v>
      </c>
      <c r="X100" s="195">
        <v>77.099999999999994</v>
      </c>
      <c r="Y100" s="152"/>
      <c r="Z100" s="197"/>
    </row>
    <row r="101" spans="1:27" ht="13.5" thickBot="1" x14ac:dyDescent="0.25">
      <c r="C101" s="198" t="s">
        <v>140</v>
      </c>
      <c r="D101" s="198"/>
      <c r="E101" s="198"/>
      <c r="F101" s="208" t="e">
        <f t="shared" ref="F101:U101" si="15">F99*F100%/F98</f>
        <v>#DIV/0!</v>
      </c>
      <c r="G101" s="208" t="e">
        <f t="shared" si="15"/>
        <v>#DIV/0!</v>
      </c>
      <c r="H101" s="199">
        <f t="shared" si="15"/>
        <v>3.6343492734460998</v>
      </c>
      <c r="I101" s="199">
        <f t="shared" si="15"/>
        <v>4.2976222112786484</v>
      </c>
      <c r="J101" s="199">
        <f t="shared" si="15"/>
        <v>3.0930539181100207</v>
      </c>
      <c r="K101" s="199">
        <f t="shared" si="15"/>
        <v>5.8376565219141145</v>
      </c>
      <c r="L101" s="199">
        <f t="shared" si="15"/>
        <v>2.4771702219337817</v>
      </c>
      <c r="M101" s="199">
        <f t="shared" si="15"/>
        <v>2.4001982082491939</v>
      </c>
      <c r="N101" s="199">
        <f t="shared" si="15"/>
        <v>2.7180248470914852</v>
      </c>
      <c r="O101" s="199">
        <f t="shared" si="15"/>
        <v>2.5027620509957194</v>
      </c>
      <c r="P101" s="199">
        <f t="shared" si="15"/>
        <v>4.168732888667857</v>
      </c>
      <c r="Q101" s="199">
        <f t="shared" si="15"/>
        <v>2.4949423804100226</v>
      </c>
      <c r="R101" s="199">
        <f t="shared" si="15"/>
        <v>1.8040502385515638</v>
      </c>
      <c r="S101" s="199">
        <f t="shared" si="15"/>
        <v>3.0084839489930162</v>
      </c>
      <c r="T101" s="199">
        <f t="shared" si="15"/>
        <v>2.026508545849159</v>
      </c>
      <c r="U101" s="199">
        <f t="shared" si="15"/>
        <v>1.7790908986175116</v>
      </c>
      <c r="V101" s="200">
        <f>V99*V100%/V98</f>
        <v>1.9765955037468776</v>
      </c>
      <c r="W101" s="200">
        <f>W99*W100%/W98</f>
        <v>1.8281964373747004</v>
      </c>
      <c r="X101" s="200">
        <f>X99*X100%/X98</f>
        <v>1.5527250713867808</v>
      </c>
      <c r="Y101" s="200"/>
      <c r="Z101" s="201">
        <f>(H101+I101+J101+K101+L101+M101+N101+O101+P101+Q101)/10</f>
        <v>3.3624512522096941</v>
      </c>
      <c r="AA101" s="201">
        <f>(H101+I101+J101)/3</f>
        <v>3.6750084676115899</v>
      </c>
    </row>
    <row r="102" spans="1:27" x14ac:dyDescent="0.2">
      <c r="H102" s="127"/>
      <c r="I102" s="202"/>
    </row>
    <row r="103" spans="1:27" x14ac:dyDescent="0.2">
      <c r="G103" s="202"/>
    </row>
    <row r="104" spans="1:27" x14ac:dyDescent="0.2">
      <c r="C104" s="136" t="s">
        <v>161</v>
      </c>
      <c r="D104" s="136"/>
      <c r="G104" s="202"/>
    </row>
    <row r="105" spans="1:27" x14ac:dyDescent="0.2">
      <c r="C105" s="136" t="s">
        <v>155</v>
      </c>
      <c r="D105" s="136"/>
      <c r="G105" s="202"/>
    </row>
    <row r="106" spans="1:27" x14ac:dyDescent="0.2">
      <c r="F106" s="202"/>
    </row>
    <row r="107" spans="1:27" x14ac:dyDescent="0.2">
      <c r="F107" s="202"/>
    </row>
    <row r="108" spans="1:27" x14ac:dyDescent="0.2">
      <c r="A108" s="140" t="s">
        <v>194</v>
      </c>
      <c r="C108" s="128" t="s">
        <v>162</v>
      </c>
      <c r="F108" s="202"/>
    </row>
    <row r="109" spans="1:27" x14ac:dyDescent="0.2">
      <c r="A109" s="140" t="s">
        <v>195</v>
      </c>
      <c r="C109" s="128" t="s">
        <v>115</v>
      </c>
      <c r="F109" s="247" t="s">
        <v>163</v>
      </c>
      <c r="G109" s="248"/>
      <c r="H109" s="249" t="s">
        <v>164</v>
      </c>
      <c r="I109" s="250"/>
    </row>
    <row r="110" spans="1:27" x14ac:dyDescent="0.2">
      <c r="F110" s="211" t="s">
        <v>165</v>
      </c>
      <c r="G110" s="160" t="s">
        <v>166</v>
      </c>
      <c r="H110" s="212" t="s">
        <v>167</v>
      </c>
      <c r="I110" s="213" t="s">
        <v>168</v>
      </c>
    </row>
    <row r="111" spans="1:27" x14ac:dyDescent="0.2">
      <c r="C111" s="128" t="s">
        <v>169</v>
      </c>
      <c r="F111" s="214">
        <v>9</v>
      </c>
      <c r="G111" s="215">
        <v>7</v>
      </c>
      <c r="H111" s="216">
        <v>1</v>
      </c>
      <c r="I111" s="215" t="s">
        <v>170</v>
      </c>
    </row>
    <row r="112" spans="1:27" x14ac:dyDescent="0.2">
      <c r="C112" s="128" t="s">
        <v>171</v>
      </c>
      <c r="F112" s="214">
        <v>20</v>
      </c>
      <c r="G112" s="215">
        <v>10</v>
      </c>
      <c r="H112" s="216">
        <v>2</v>
      </c>
      <c r="I112" s="216">
        <v>4</v>
      </c>
    </row>
    <row r="113" spans="3:9" x14ac:dyDescent="0.2">
      <c r="C113" s="128" t="s">
        <v>89</v>
      </c>
      <c r="F113" s="217" t="s">
        <v>170</v>
      </c>
      <c r="G113" s="215" t="s">
        <v>170</v>
      </c>
      <c r="H113" s="216">
        <v>1</v>
      </c>
      <c r="I113" s="215" t="s">
        <v>170</v>
      </c>
    </row>
    <row r="114" spans="3:9" hidden="1" x14ac:dyDescent="0.2">
      <c r="C114" s="140" t="s">
        <v>172</v>
      </c>
      <c r="F114" s="217">
        <v>9</v>
      </c>
      <c r="G114" s="215">
        <v>7</v>
      </c>
      <c r="H114" s="216">
        <v>1</v>
      </c>
      <c r="I114" s="215" t="s">
        <v>170</v>
      </c>
    </row>
    <row r="115" spans="3:9" x14ac:dyDescent="0.2">
      <c r="C115" s="140" t="s">
        <v>173</v>
      </c>
      <c r="F115" s="217" t="s">
        <v>170</v>
      </c>
      <c r="G115" s="215" t="s">
        <v>170</v>
      </c>
      <c r="H115" s="216">
        <v>0.2</v>
      </c>
      <c r="I115" s="215" t="s">
        <v>170</v>
      </c>
    </row>
    <row r="116" spans="3:9" x14ac:dyDescent="0.2">
      <c r="C116" s="140" t="s">
        <v>88</v>
      </c>
      <c r="F116" s="217" t="s">
        <v>170</v>
      </c>
      <c r="G116" s="215" t="s">
        <v>170</v>
      </c>
      <c r="H116" s="216">
        <v>1</v>
      </c>
      <c r="I116" s="215">
        <v>4</v>
      </c>
    </row>
  </sheetData>
  <sheetProtection algorithmName="SHA-512" hashValue="al8l+2arb9Gfbznslxjjc7gtLasLeLKQFxTABoh5biQNksBLl1dWpW8pO+OdqOGIx0GT4frF/i3BGZLh4BU2uA==" saltValue="clDiDJ2yHTpfoJbKzjsz2w==" spinCount="100000" sheet="1" objects="1" scenarios="1"/>
  <mergeCells count="14">
    <mergeCell ref="X58:Y58"/>
    <mergeCell ref="A50:B50"/>
    <mergeCell ref="F109:G109"/>
    <mergeCell ref="H109:I109"/>
    <mergeCell ref="G67:L67"/>
    <mergeCell ref="G74:J74"/>
    <mergeCell ref="G81:M81"/>
    <mergeCell ref="I94:L94"/>
    <mergeCell ref="A3:H3"/>
    <mergeCell ref="G6:H6"/>
    <mergeCell ref="G7:H7"/>
    <mergeCell ref="I11:J11"/>
    <mergeCell ref="G60:L60"/>
    <mergeCell ref="K11:L11"/>
  </mergeCells>
  <dataValidations count="3">
    <dataValidation type="whole" operator="lessThanOrEqual" allowBlank="1" showInputMessage="1" showErrorMessage="1" sqref="WVN983060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formula1>10</formula1>
    </dataValidation>
    <dataValidation operator="lessThan" allowBlank="1" showInputMessage="1" showErrorMessage="1" sqref="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dataValidation type="list" operator="lessThanOrEqual" allowBlank="1" showInputMessage="1" showErrorMessage="1" sqref="F19">
      <formula1>$J$18:$J$19</formula1>
    </dataValidation>
  </dataValidations>
  <pageMargins left="0.59055118110236227" right="0.39370078740157483" top="0.78740157480314965" bottom="0.78740157480314965" header="0.51181102362204722" footer="0.51181102362204722"/>
  <pageSetup paperSize="9" scale="9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tabColor rgb="FF00B050"/>
    <pageSetUpPr fitToPage="1"/>
  </sheetPr>
  <dimension ref="A1:AG99"/>
  <sheetViews>
    <sheetView showGridLines="0" showZeros="0" topLeftCell="A21" zoomScale="130" zoomScaleNormal="130" workbookViewId="0">
      <selection activeCell="B39" sqref="B39:S40"/>
    </sheetView>
  </sheetViews>
  <sheetFormatPr baseColWidth="10" defaultColWidth="11" defaultRowHeight="14.25" x14ac:dyDescent="0.2"/>
  <cols>
    <col min="1" max="1" width="2.875" style="21" customWidth="1"/>
    <col min="2" max="18" width="2.875" style="1" customWidth="1"/>
    <col min="19" max="19" width="3.75" style="1" customWidth="1"/>
    <col min="20" max="28" width="2.875" style="1" customWidth="1"/>
    <col min="29" max="30" width="7.75" style="1" bestFit="1" customWidth="1"/>
    <col min="31" max="32" width="7.375" style="1" customWidth="1"/>
    <col min="33" max="16384" width="11" style="1"/>
  </cols>
  <sheetData>
    <row r="1" spans="1:30" x14ac:dyDescent="0.2">
      <c r="A1" s="283" t="s">
        <v>24</v>
      </c>
      <c r="B1" s="283"/>
      <c r="C1" s="283"/>
      <c r="D1" s="20" t="s">
        <v>177</v>
      </c>
    </row>
    <row r="2" spans="1:30" x14ac:dyDescent="0.2">
      <c r="D2" s="20" t="s">
        <v>0</v>
      </c>
    </row>
    <row r="3" spans="1:30" ht="7.5" customHeight="1" x14ac:dyDescent="0.2"/>
    <row r="4" spans="1:30" ht="24" customHeight="1" thickBot="1" x14ac:dyDescent="0.25">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row>
    <row r="5" spans="1:30" x14ac:dyDescent="0.2">
      <c r="A5" s="22" t="s">
        <v>1</v>
      </c>
      <c r="B5" s="2"/>
      <c r="C5" s="2"/>
      <c r="D5" s="2"/>
      <c r="E5" s="2"/>
      <c r="F5" s="2"/>
      <c r="G5" s="2"/>
      <c r="H5" s="2"/>
      <c r="I5" s="2"/>
      <c r="J5" s="2"/>
      <c r="K5" s="2"/>
      <c r="L5" s="2"/>
    </row>
    <row r="6" spans="1:30" ht="7.5" customHeight="1" x14ac:dyDescent="0.2"/>
    <row r="7" spans="1:30" ht="26.45" customHeight="1" x14ac:dyDescent="0.2">
      <c r="A7" s="22"/>
      <c r="B7" s="2"/>
      <c r="C7" s="274" t="s">
        <v>39</v>
      </c>
      <c r="D7" s="274"/>
      <c r="E7" s="274"/>
      <c r="F7" s="274"/>
      <c r="G7" s="274"/>
      <c r="H7" s="274"/>
      <c r="I7" s="274"/>
      <c r="J7" s="274"/>
      <c r="K7" s="274"/>
      <c r="L7" s="274"/>
      <c r="M7" s="274"/>
      <c r="N7" s="274"/>
      <c r="O7" s="274"/>
      <c r="P7" s="274"/>
      <c r="Q7" s="274"/>
      <c r="R7" s="274"/>
      <c r="S7" s="274"/>
      <c r="T7" s="274"/>
      <c r="U7" s="274"/>
      <c r="V7" s="274"/>
      <c r="W7" s="274"/>
      <c r="X7" s="274"/>
      <c r="Y7" s="274"/>
      <c r="Z7" s="274"/>
      <c r="AA7" s="274"/>
    </row>
    <row r="8" spans="1:30" ht="7.15" customHeight="1" x14ac:dyDescent="0.2"/>
    <row r="9" spans="1:30" ht="7.5" customHeight="1" x14ac:dyDescent="0.2"/>
    <row r="10" spans="1:30" ht="14.25" customHeight="1" x14ac:dyDescent="0.2">
      <c r="B10" s="3"/>
      <c r="C10" s="3"/>
      <c r="D10" s="3"/>
      <c r="E10" s="3"/>
      <c r="F10" s="3"/>
      <c r="G10" s="3"/>
      <c r="H10" s="3"/>
      <c r="I10" s="3"/>
      <c r="J10" s="3"/>
      <c r="K10" s="3"/>
      <c r="L10" s="291"/>
      <c r="M10" s="291"/>
      <c r="N10" s="291"/>
      <c r="O10" s="291"/>
      <c r="P10" s="290"/>
      <c r="Q10" s="290"/>
      <c r="R10" s="275" t="s">
        <v>30</v>
      </c>
      <c r="S10" s="276"/>
      <c r="T10" s="276"/>
      <c r="U10" s="276"/>
      <c r="V10" s="276"/>
      <c r="W10" s="276"/>
      <c r="X10" s="276"/>
      <c r="Y10" s="276"/>
      <c r="Z10" s="276"/>
      <c r="AA10" s="277"/>
      <c r="AB10" s="223" t="b">
        <v>0</v>
      </c>
    </row>
    <row r="11" spans="1:30" ht="24" customHeight="1" x14ac:dyDescent="0.2">
      <c r="A11" s="23"/>
      <c r="B11" s="4"/>
      <c r="C11" s="4"/>
      <c r="D11" s="4"/>
      <c r="E11" s="4"/>
      <c r="F11" s="4"/>
      <c r="G11" s="4"/>
      <c r="H11" s="4"/>
      <c r="I11" s="4"/>
      <c r="J11" s="4"/>
      <c r="K11" s="5"/>
      <c r="L11" s="5"/>
      <c r="M11" s="6"/>
      <c r="N11" s="6"/>
      <c r="O11" s="6"/>
      <c r="P11" s="7"/>
      <c r="Q11" s="6"/>
      <c r="R11" s="287"/>
      <c r="S11" s="288"/>
      <c r="T11" s="288"/>
      <c r="U11" s="288"/>
      <c r="V11" s="288"/>
      <c r="W11" s="288"/>
      <c r="X11" s="288"/>
      <c r="Y11" s="288"/>
      <c r="Z11" s="288"/>
      <c r="AA11" s="289"/>
      <c r="AB11" s="223" t="b">
        <v>0</v>
      </c>
    </row>
    <row r="12" spans="1:30" ht="7.5" customHeight="1" x14ac:dyDescent="0.2"/>
    <row r="13" spans="1:30" ht="24" customHeight="1" x14ac:dyDescent="0.2">
      <c r="F13" s="8"/>
      <c r="G13" s="278"/>
      <c r="H13" s="278"/>
      <c r="I13" s="278"/>
      <c r="J13" s="278"/>
      <c r="K13" s="278"/>
      <c r="L13" s="278"/>
      <c r="M13" s="278"/>
      <c r="N13" s="278"/>
      <c r="O13" s="278"/>
      <c r="P13" s="278"/>
      <c r="Q13" s="278"/>
      <c r="R13" s="278"/>
      <c r="S13" s="278"/>
      <c r="T13" s="278"/>
      <c r="U13" s="278"/>
      <c r="V13" s="278"/>
      <c r="W13" s="278"/>
      <c r="X13" s="278"/>
      <c r="Y13" s="278"/>
      <c r="Z13" s="278"/>
      <c r="AA13" s="278"/>
    </row>
    <row r="14" spans="1:30" x14ac:dyDescent="0.2">
      <c r="G14" s="9" t="s">
        <v>2</v>
      </c>
    </row>
    <row r="15" spans="1:30" ht="7.5" customHeight="1" x14ac:dyDescent="0.2"/>
    <row r="16" spans="1:30" s="77" customFormat="1" ht="14.25" customHeight="1" x14ac:dyDescent="0.2">
      <c r="A16" s="76"/>
      <c r="H16" s="77" t="s">
        <v>34</v>
      </c>
      <c r="I16" s="311"/>
      <c r="J16" s="311"/>
      <c r="K16" s="79" t="s">
        <v>43</v>
      </c>
      <c r="M16" s="79"/>
      <c r="N16" s="79"/>
      <c r="O16" s="79"/>
      <c r="P16" s="79"/>
      <c r="Q16" s="79"/>
      <c r="R16" s="79"/>
      <c r="S16" s="79"/>
      <c r="T16" s="80"/>
      <c r="U16" s="80"/>
      <c r="V16" s="80"/>
      <c r="W16" s="80"/>
      <c r="X16" s="80"/>
      <c r="Y16" s="80"/>
      <c r="Z16" s="80"/>
      <c r="AA16" s="80"/>
      <c r="AB16" s="78"/>
      <c r="AC16" s="113"/>
      <c r="AD16" s="113"/>
    </row>
    <row r="17" spans="1:32" ht="7.5" customHeight="1" x14ac:dyDescent="0.2"/>
    <row r="18" spans="1:32" s="10" customFormat="1" ht="14.25" customHeight="1" x14ac:dyDescent="0.2">
      <c r="A18" s="267" t="s">
        <v>32</v>
      </c>
      <c r="B18" s="267"/>
      <c r="C18" s="267"/>
      <c r="D18" s="267"/>
      <c r="E18" s="267"/>
      <c r="F18" s="267"/>
      <c r="G18" s="267"/>
      <c r="H18" s="267"/>
      <c r="I18" s="267"/>
      <c r="J18" s="267"/>
      <c r="K18" s="267"/>
      <c r="L18" s="267"/>
      <c r="M18" s="267"/>
      <c r="N18" s="267"/>
      <c r="O18" s="267"/>
      <c r="P18" s="267"/>
      <c r="Q18" s="267"/>
      <c r="R18" s="267"/>
      <c r="S18" s="268"/>
      <c r="T18" s="254" t="s">
        <v>44</v>
      </c>
      <c r="U18" s="266"/>
      <c r="V18" s="266"/>
      <c r="W18" s="266"/>
      <c r="X18" s="266"/>
      <c r="Y18" s="266"/>
      <c r="Z18" s="266"/>
      <c r="AA18" s="255"/>
      <c r="AB18" s="49"/>
      <c r="AC18" s="252" t="s">
        <v>45</v>
      </c>
      <c r="AD18" s="253"/>
    </row>
    <row r="19" spans="1:32" s="10" customFormat="1" ht="14.25" customHeight="1" x14ac:dyDescent="0.2">
      <c r="A19" s="267"/>
      <c r="B19" s="267"/>
      <c r="C19" s="267"/>
      <c r="D19" s="267"/>
      <c r="E19" s="267"/>
      <c r="F19" s="267"/>
      <c r="G19" s="267"/>
      <c r="H19" s="267"/>
      <c r="I19" s="267"/>
      <c r="J19" s="267"/>
      <c r="K19" s="267"/>
      <c r="L19" s="267"/>
      <c r="M19" s="267"/>
      <c r="N19" s="267"/>
      <c r="O19" s="267"/>
      <c r="P19" s="267"/>
      <c r="Q19" s="267"/>
      <c r="R19" s="267"/>
      <c r="S19" s="268"/>
      <c r="T19" s="308" t="s">
        <v>6</v>
      </c>
      <c r="U19" s="290"/>
      <c r="V19" s="290"/>
      <c r="W19" s="290"/>
      <c r="X19" s="290"/>
      <c r="Y19" s="290"/>
      <c r="Z19" s="290"/>
      <c r="AA19" s="309"/>
      <c r="AB19" s="49"/>
      <c r="AC19" s="254" t="str">
        <f>T19</f>
        <v>EUR</v>
      </c>
      <c r="AD19" s="255"/>
      <c r="AE19" s="10" t="s">
        <v>179</v>
      </c>
    </row>
    <row r="20" spans="1:32" s="10" customFormat="1" ht="14.25" customHeight="1" x14ac:dyDescent="0.2">
      <c r="A20" s="267"/>
      <c r="B20" s="267"/>
      <c r="C20" s="267"/>
      <c r="D20" s="267"/>
      <c r="E20" s="267"/>
      <c r="F20" s="267"/>
      <c r="G20" s="267"/>
      <c r="H20" s="267"/>
      <c r="I20" s="267"/>
      <c r="J20" s="267"/>
      <c r="K20" s="267"/>
      <c r="L20" s="267"/>
      <c r="M20" s="267"/>
      <c r="N20" s="267"/>
      <c r="O20" s="267"/>
      <c r="P20" s="267"/>
      <c r="Q20" s="267"/>
      <c r="R20" s="267"/>
      <c r="S20" s="268"/>
      <c r="T20" s="263" t="s">
        <v>7</v>
      </c>
      <c r="U20" s="264"/>
      <c r="V20" s="264"/>
      <c r="W20" s="265"/>
      <c r="X20" s="263" t="s">
        <v>8</v>
      </c>
      <c r="Y20" s="264"/>
      <c r="Z20" s="264"/>
      <c r="AA20" s="265"/>
      <c r="AB20" s="49"/>
      <c r="AC20" s="98" t="str">
        <f>T20</f>
        <v>Vorjahr</v>
      </c>
      <c r="AD20" s="98" t="str">
        <f>X20</f>
        <v>akt. Jahr</v>
      </c>
      <c r="AE20" s="221" t="s">
        <v>7</v>
      </c>
      <c r="AF20" s="221" t="s">
        <v>8</v>
      </c>
    </row>
    <row r="21" spans="1:32" s="10" customFormat="1" ht="12" customHeight="1" x14ac:dyDescent="0.2">
      <c r="A21" s="269"/>
      <c r="B21" s="269"/>
      <c r="C21" s="269"/>
      <c r="D21" s="269"/>
      <c r="E21" s="269"/>
      <c r="F21" s="269"/>
      <c r="G21" s="269"/>
      <c r="H21" s="269"/>
      <c r="I21" s="269"/>
      <c r="J21" s="269"/>
      <c r="K21" s="269"/>
      <c r="L21" s="269"/>
      <c r="M21" s="269"/>
      <c r="N21" s="269"/>
      <c r="O21" s="269"/>
      <c r="P21" s="269"/>
      <c r="Q21" s="269"/>
      <c r="R21" s="269"/>
      <c r="S21" s="270"/>
      <c r="T21" s="271">
        <f>AC21</f>
        <v>0</v>
      </c>
      <c r="U21" s="272"/>
      <c r="V21" s="272"/>
      <c r="W21" s="273"/>
      <c r="X21" s="271">
        <f>AD21</f>
        <v>0</v>
      </c>
      <c r="Y21" s="272"/>
      <c r="Z21" s="272"/>
      <c r="AA21" s="273"/>
      <c r="AB21" s="49"/>
      <c r="AC21" s="102"/>
      <c r="AD21" s="102"/>
      <c r="AE21" s="219"/>
      <c r="AF21" s="219"/>
    </row>
    <row r="22" spans="1:32" s="10" customFormat="1" ht="12.75" customHeight="1" x14ac:dyDescent="0.2">
      <c r="A22" s="24" t="s">
        <v>9</v>
      </c>
      <c r="B22" s="279" t="s">
        <v>23</v>
      </c>
      <c r="C22" s="279"/>
      <c r="D22" s="279"/>
      <c r="E22" s="279"/>
      <c r="F22" s="279"/>
      <c r="G22" s="279"/>
      <c r="H22" s="279"/>
      <c r="I22" s="279"/>
      <c r="J22" s="279"/>
      <c r="K22" s="279"/>
      <c r="L22" s="279"/>
      <c r="M22" s="279"/>
      <c r="N22" s="279"/>
      <c r="O22" s="279"/>
      <c r="P22" s="279"/>
      <c r="Q22" s="279"/>
      <c r="R22" s="279"/>
      <c r="S22" s="280"/>
      <c r="T22" s="260"/>
      <c r="U22" s="261"/>
      <c r="V22" s="261"/>
      <c r="W22" s="262"/>
      <c r="X22" s="260"/>
      <c r="Y22" s="261"/>
      <c r="Z22" s="261"/>
      <c r="AA22" s="262"/>
      <c r="AB22" s="18"/>
      <c r="AC22" s="97"/>
      <c r="AD22" s="97"/>
    </row>
    <row r="23" spans="1:32" s="10" customFormat="1" ht="12" x14ac:dyDescent="0.2">
      <c r="A23" s="19"/>
      <c r="B23" s="281"/>
      <c r="C23" s="281"/>
      <c r="D23" s="281"/>
      <c r="E23" s="281"/>
      <c r="F23" s="281"/>
      <c r="G23" s="281"/>
      <c r="H23" s="281"/>
      <c r="I23" s="281"/>
      <c r="J23" s="281"/>
      <c r="K23" s="281"/>
      <c r="L23" s="281"/>
      <c r="M23" s="281"/>
      <c r="N23" s="281"/>
      <c r="O23" s="281"/>
      <c r="P23" s="281"/>
      <c r="Q23" s="281"/>
      <c r="R23" s="281"/>
      <c r="S23" s="282"/>
      <c r="T23" s="260"/>
      <c r="U23" s="261"/>
      <c r="V23" s="261"/>
      <c r="W23" s="262"/>
      <c r="X23" s="260"/>
      <c r="Y23" s="261"/>
      <c r="Z23" s="261"/>
      <c r="AA23" s="262"/>
      <c r="AB23" s="18"/>
      <c r="AC23" s="97"/>
      <c r="AD23" s="97"/>
    </row>
    <row r="24" spans="1:32" s="10" customFormat="1" ht="6" customHeight="1" x14ac:dyDescent="0.2">
      <c r="A24" s="19"/>
      <c r="B24" s="28"/>
      <c r="C24" s="28"/>
      <c r="D24" s="28"/>
      <c r="E24" s="28"/>
      <c r="F24" s="28"/>
      <c r="G24" s="28"/>
      <c r="H24" s="28"/>
      <c r="I24" s="28"/>
      <c r="J24" s="28"/>
      <c r="K24" s="28"/>
      <c r="L24" s="28"/>
      <c r="M24" s="28"/>
      <c r="N24" s="28"/>
      <c r="O24" s="28"/>
      <c r="P24" s="28"/>
      <c r="Q24" s="36"/>
      <c r="R24" s="35"/>
      <c r="S24" s="13"/>
      <c r="T24" s="260"/>
      <c r="U24" s="261"/>
      <c r="V24" s="261"/>
      <c r="W24" s="262"/>
      <c r="X24" s="260"/>
      <c r="Y24" s="261"/>
      <c r="Z24" s="261"/>
      <c r="AA24" s="262"/>
      <c r="AB24" s="108"/>
      <c r="AC24" s="93"/>
      <c r="AD24" s="93"/>
    </row>
    <row r="25" spans="1:32" s="10" customFormat="1" ht="12" x14ac:dyDescent="0.2">
      <c r="A25" s="19" t="s">
        <v>10</v>
      </c>
      <c r="B25" s="306" t="s">
        <v>174</v>
      </c>
      <c r="C25" s="306"/>
      <c r="D25" s="306"/>
      <c r="E25" s="306"/>
      <c r="F25" s="306"/>
      <c r="G25" s="306"/>
      <c r="H25" s="306"/>
      <c r="I25" s="306"/>
      <c r="J25" s="306"/>
      <c r="K25" s="306"/>
      <c r="L25" s="306"/>
      <c r="M25" s="306"/>
      <c r="N25" s="306"/>
      <c r="O25" s="306"/>
      <c r="P25" s="306"/>
      <c r="Q25" s="306"/>
      <c r="R25" s="306"/>
      <c r="S25" s="307"/>
      <c r="T25" s="260"/>
      <c r="U25" s="261"/>
      <c r="V25" s="261"/>
      <c r="W25" s="262"/>
      <c r="X25" s="260"/>
      <c r="Y25" s="261"/>
      <c r="Z25" s="261"/>
      <c r="AA25" s="262"/>
      <c r="AB25" s="18"/>
      <c r="AC25" s="97"/>
      <c r="AD25" s="97"/>
    </row>
    <row r="26" spans="1:32" s="10" customFormat="1" ht="12" x14ac:dyDescent="0.2">
      <c r="A26" s="19"/>
      <c r="B26" s="306"/>
      <c r="C26" s="306"/>
      <c r="D26" s="306"/>
      <c r="E26" s="306"/>
      <c r="F26" s="306"/>
      <c r="G26" s="306"/>
      <c r="H26" s="306"/>
      <c r="I26" s="306"/>
      <c r="J26" s="306"/>
      <c r="K26" s="306"/>
      <c r="L26" s="306"/>
      <c r="M26" s="306"/>
      <c r="N26" s="306"/>
      <c r="O26" s="306"/>
      <c r="P26" s="306"/>
      <c r="Q26" s="306"/>
      <c r="R26" s="306"/>
      <c r="S26" s="307"/>
      <c r="T26" s="257">
        <f>ROUND((AC26*AE21/100),0)</f>
        <v>0</v>
      </c>
      <c r="U26" s="258"/>
      <c r="V26" s="258"/>
      <c r="W26" s="259"/>
      <c r="X26" s="257">
        <f>ROUND((AD26*AF21/100),0)</f>
        <v>0</v>
      </c>
      <c r="Y26" s="258"/>
      <c r="Z26" s="258"/>
      <c r="AA26" s="259"/>
      <c r="AB26" s="108"/>
      <c r="AC26" s="99">
        <f>IF('Anteil Eigenproduktion'!G16&gt;0,'Anteil Eigenproduktion'!I13,'Anteil Eigenproduktion'!G43)</f>
        <v>0</v>
      </c>
      <c r="AD26" s="99">
        <f>IF('Anteil Eigenproduktion'!H16&gt;0,'Anteil Eigenproduktion'!J13,'Anteil Eigenproduktion'!H43)</f>
        <v>0</v>
      </c>
    </row>
    <row r="27" spans="1:32" s="10" customFormat="1" ht="6" customHeight="1" x14ac:dyDescent="0.2">
      <c r="A27" s="19"/>
      <c r="B27" s="28"/>
      <c r="C27" s="28"/>
      <c r="D27" s="28"/>
      <c r="E27" s="28"/>
      <c r="F27" s="28"/>
      <c r="G27" s="28"/>
      <c r="H27" s="28"/>
      <c r="I27" s="28"/>
      <c r="J27" s="28"/>
      <c r="K27" s="28"/>
      <c r="L27" s="28"/>
      <c r="M27" s="28"/>
      <c r="N27" s="28"/>
      <c r="O27" s="28"/>
      <c r="P27" s="28"/>
      <c r="Q27" s="36"/>
      <c r="R27" s="35"/>
      <c r="S27" s="13"/>
      <c r="T27" s="260"/>
      <c r="U27" s="261"/>
      <c r="V27" s="261"/>
      <c r="W27" s="262"/>
      <c r="X27" s="260"/>
      <c r="Y27" s="261"/>
      <c r="Z27" s="261"/>
      <c r="AA27" s="262"/>
      <c r="AB27" s="108"/>
      <c r="AC27" s="93"/>
      <c r="AD27" s="93"/>
    </row>
    <row r="28" spans="1:32" s="10" customFormat="1" ht="12" x14ac:dyDescent="0.2">
      <c r="A28" s="19" t="s">
        <v>11</v>
      </c>
      <c r="B28" s="294" t="s">
        <v>12</v>
      </c>
      <c r="C28" s="294"/>
      <c r="D28" s="294"/>
      <c r="E28" s="294"/>
      <c r="F28" s="294"/>
      <c r="G28" s="294"/>
      <c r="H28" s="294"/>
      <c r="I28" s="294"/>
      <c r="J28" s="294"/>
      <c r="K28" s="294"/>
      <c r="L28" s="294"/>
      <c r="M28" s="294"/>
      <c r="N28" s="294"/>
      <c r="O28" s="294"/>
      <c r="P28" s="294"/>
      <c r="Q28" s="294"/>
      <c r="R28" s="294"/>
      <c r="S28" s="295"/>
      <c r="T28" s="257">
        <f>ROUND((AC28*AE21/100),0)</f>
        <v>0</v>
      </c>
      <c r="U28" s="258"/>
      <c r="V28" s="258"/>
      <c r="W28" s="259"/>
      <c r="X28" s="257">
        <f>ROUND((AD28*AF21/100),0)</f>
        <v>0</v>
      </c>
      <c r="Y28" s="258"/>
      <c r="Z28" s="258"/>
      <c r="AA28" s="259"/>
      <c r="AB28" s="108"/>
      <c r="AC28" s="92"/>
      <c r="AD28" s="92"/>
    </row>
    <row r="29" spans="1:32" s="10" customFormat="1" ht="6" customHeight="1" x14ac:dyDescent="0.2">
      <c r="A29" s="19"/>
      <c r="B29" s="12"/>
      <c r="C29" s="12"/>
      <c r="D29" s="12"/>
      <c r="E29" s="12"/>
      <c r="F29" s="12"/>
      <c r="G29" s="12"/>
      <c r="H29" s="12"/>
      <c r="I29" s="12"/>
      <c r="J29" s="12"/>
      <c r="K29" s="12"/>
      <c r="L29" s="12"/>
      <c r="M29" s="12"/>
      <c r="N29" s="12"/>
      <c r="O29" s="12"/>
      <c r="P29" s="12"/>
      <c r="Q29" s="37"/>
      <c r="R29" s="35"/>
      <c r="S29" s="13"/>
      <c r="T29" s="260"/>
      <c r="U29" s="261"/>
      <c r="V29" s="261"/>
      <c r="W29" s="262"/>
      <c r="X29" s="260"/>
      <c r="Y29" s="261"/>
      <c r="Z29" s="261"/>
      <c r="AA29" s="262"/>
      <c r="AB29" s="108"/>
      <c r="AC29" s="94"/>
      <c r="AD29" s="94"/>
    </row>
    <row r="30" spans="1:32" s="10" customFormat="1" x14ac:dyDescent="0.2">
      <c r="A30" s="25"/>
      <c r="B30" s="303" t="s">
        <v>183</v>
      </c>
      <c r="C30" s="303"/>
      <c r="D30" s="303"/>
      <c r="E30" s="303"/>
      <c r="F30" s="303"/>
      <c r="G30" s="303"/>
      <c r="H30" s="303"/>
      <c r="I30" s="303"/>
      <c r="J30" s="303"/>
      <c r="K30" s="303"/>
      <c r="L30" s="303"/>
      <c r="M30" s="303"/>
      <c r="N30" s="303"/>
      <c r="O30" s="303"/>
      <c r="P30" s="303"/>
      <c r="Q30" s="303"/>
      <c r="R30" s="304"/>
      <c r="S30" s="305"/>
      <c r="T30" s="296">
        <f>T26+T28</f>
        <v>0</v>
      </c>
      <c r="U30" s="297"/>
      <c r="V30" s="297"/>
      <c r="W30" s="298" t="e">
        <f>SUM(W26+#REF!+W28)</f>
        <v>#REF!</v>
      </c>
      <c r="X30" s="296">
        <f>X26+X28</f>
        <v>0</v>
      </c>
      <c r="Y30" s="297"/>
      <c r="Z30" s="297"/>
      <c r="AA30" s="298" t="e">
        <f>SUM(AA26+#REF!+AA28)</f>
        <v>#REF!</v>
      </c>
      <c r="AB30" s="50"/>
      <c r="AC30" s="95">
        <f>AC26+AC28</f>
        <v>0</v>
      </c>
      <c r="AD30" s="95">
        <f>AD26+AD28</f>
        <v>0</v>
      </c>
    </row>
    <row r="31" spans="1:32" s="10" customFormat="1" ht="6" customHeight="1" x14ac:dyDescent="0.2">
      <c r="A31" s="19"/>
      <c r="B31" s="12"/>
      <c r="C31" s="12"/>
      <c r="D31" s="12"/>
      <c r="E31" s="12"/>
      <c r="F31" s="12"/>
      <c r="G31" s="12"/>
      <c r="H31" s="12"/>
      <c r="I31" s="12"/>
      <c r="J31" s="12"/>
      <c r="K31" s="12"/>
      <c r="L31" s="12"/>
      <c r="M31" s="12"/>
      <c r="N31" s="12"/>
      <c r="O31" s="12"/>
      <c r="P31" s="12"/>
      <c r="Q31" s="38"/>
      <c r="R31" s="35"/>
      <c r="S31" s="13"/>
      <c r="T31" s="260"/>
      <c r="U31" s="261"/>
      <c r="V31" s="261"/>
      <c r="W31" s="262"/>
      <c r="X31" s="260"/>
      <c r="Y31" s="261"/>
      <c r="Z31" s="261"/>
      <c r="AA31" s="262"/>
      <c r="AB31" s="108"/>
      <c r="AC31" s="96"/>
      <c r="AD31" s="96"/>
    </row>
    <row r="32" spans="1:32" s="10" customFormat="1" ht="12" customHeight="1" x14ac:dyDescent="0.2">
      <c r="A32" s="24" t="s">
        <v>13</v>
      </c>
      <c r="B32" s="315" t="s">
        <v>33</v>
      </c>
      <c r="C32" s="315"/>
      <c r="D32" s="315"/>
      <c r="E32" s="315"/>
      <c r="F32" s="315"/>
      <c r="G32" s="315"/>
      <c r="H32" s="315"/>
      <c r="I32" s="315"/>
      <c r="J32" s="315"/>
      <c r="K32" s="315"/>
      <c r="L32" s="315"/>
      <c r="M32" s="315"/>
      <c r="N32" s="315"/>
      <c r="O32" s="315"/>
      <c r="P32" s="315"/>
      <c r="Q32" s="315"/>
      <c r="R32" s="315"/>
      <c r="S32" s="282"/>
      <c r="T32" s="260"/>
      <c r="U32" s="261"/>
      <c r="V32" s="261"/>
      <c r="W32" s="262"/>
      <c r="X32" s="260"/>
      <c r="Y32" s="261"/>
      <c r="Z32" s="261"/>
      <c r="AA32" s="262"/>
      <c r="AB32" s="108"/>
      <c r="AC32" s="93"/>
      <c r="AD32" s="93"/>
    </row>
    <row r="33" spans="1:33" s="10" customFormat="1" ht="12" x14ac:dyDescent="0.2">
      <c r="A33" s="19"/>
      <c r="B33" s="315"/>
      <c r="C33" s="315"/>
      <c r="D33" s="315"/>
      <c r="E33" s="315"/>
      <c r="F33" s="315"/>
      <c r="G33" s="315"/>
      <c r="H33" s="315"/>
      <c r="I33" s="315"/>
      <c r="J33" s="315"/>
      <c r="K33" s="315"/>
      <c r="L33" s="315"/>
      <c r="M33" s="315"/>
      <c r="N33" s="315"/>
      <c r="O33" s="315"/>
      <c r="P33" s="315"/>
      <c r="Q33" s="315"/>
      <c r="R33" s="315"/>
      <c r="S33" s="282"/>
      <c r="T33" s="260"/>
      <c r="U33" s="261"/>
      <c r="V33" s="261"/>
      <c r="W33" s="262"/>
      <c r="X33" s="260"/>
      <c r="Y33" s="261"/>
      <c r="Z33" s="261"/>
      <c r="AA33" s="262"/>
      <c r="AB33" s="108"/>
      <c r="AC33" s="93"/>
      <c r="AD33" s="93"/>
    </row>
    <row r="34" spans="1:33" s="10" customFormat="1" ht="13.5" customHeight="1" x14ac:dyDescent="0.2">
      <c r="A34" s="19"/>
      <c r="B34" s="315"/>
      <c r="C34" s="315"/>
      <c r="D34" s="315"/>
      <c r="E34" s="315"/>
      <c r="F34" s="315"/>
      <c r="G34" s="315"/>
      <c r="H34" s="315"/>
      <c r="I34" s="315"/>
      <c r="J34" s="315"/>
      <c r="K34" s="315"/>
      <c r="L34" s="315"/>
      <c r="M34" s="315"/>
      <c r="N34" s="315"/>
      <c r="O34" s="315"/>
      <c r="P34" s="315"/>
      <c r="Q34" s="315"/>
      <c r="R34" s="315"/>
      <c r="S34" s="282"/>
      <c r="T34" s="260"/>
      <c r="U34" s="261"/>
      <c r="V34" s="261"/>
      <c r="W34" s="262"/>
      <c r="X34" s="260"/>
      <c r="Y34" s="261"/>
      <c r="Z34" s="261"/>
      <c r="AA34" s="262"/>
      <c r="AB34" s="108"/>
      <c r="AC34" s="93"/>
      <c r="AD34" s="93"/>
    </row>
    <row r="35" spans="1:33" s="10" customFormat="1" ht="14.25" customHeight="1" x14ac:dyDescent="0.2">
      <c r="A35" s="19" t="s">
        <v>14</v>
      </c>
      <c r="B35" s="306" t="s">
        <v>175</v>
      </c>
      <c r="C35" s="306"/>
      <c r="D35" s="306"/>
      <c r="E35" s="306"/>
      <c r="F35" s="306"/>
      <c r="G35" s="306"/>
      <c r="H35" s="306"/>
      <c r="I35" s="306"/>
      <c r="J35" s="306"/>
      <c r="K35" s="306"/>
      <c r="L35" s="306"/>
      <c r="M35" s="306"/>
      <c r="N35" s="306"/>
      <c r="O35" s="306"/>
      <c r="P35" s="306"/>
      <c r="Q35" s="306"/>
      <c r="R35" s="306"/>
      <c r="S35" s="307"/>
      <c r="T35" s="260"/>
      <c r="U35" s="261"/>
      <c r="V35" s="261"/>
      <c r="W35" s="262"/>
      <c r="X35" s="260"/>
      <c r="Y35" s="261"/>
      <c r="Z35" s="261"/>
      <c r="AA35" s="262"/>
      <c r="AB35" s="108"/>
      <c r="AC35" s="93"/>
      <c r="AD35" s="93"/>
    </row>
    <row r="36" spans="1:33" s="10" customFormat="1" ht="14.25" customHeight="1" x14ac:dyDescent="0.2">
      <c r="A36" s="19"/>
      <c r="B36" s="306"/>
      <c r="C36" s="306"/>
      <c r="D36" s="306"/>
      <c r="E36" s="306"/>
      <c r="F36" s="306"/>
      <c r="G36" s="306"/>
      <c r="H36" s="306"/>
      <c r="I36" s="306"/>
      <c r="J36" s="306"/>
      <c r="K36" s="306"/>
      <c r="L36" s="306"/>
      <c r="M36" s="306"/>
      <c r="N36" s="306"/>
      <c r="O36" s="306"/>
      <c r="P36" s="306"/>
      <c r="Q36" s="306"/>
      <c r="R36" s="306"/>
      <c r="S36" s="307"/>
      <c r="T36" s="107"/>
      <c r="U36" s="108"/>
      <c r="V36" s="108"/>
      <c r="W36" s="109"/>
      <c r="X36" s="107"/>
      <c r="Y36" s="108"/>
      <c r="Z36" s="108"/>
      <c r="AA36" s="109"/>
      <c r="AB36" s="108"/>
      <c r="AC36" s="97"/>
      <c r="AD36" s="97"/>
    </row>
    <row r="37" spans="1:33" s="10" customFormat="1" ht="12" x14ac:dyDescent="0.2">
      <c r="A37" s="19"/>
      <c r="B37" s="310"/>
      <c r="C37" s="310"/>
      <c r="D37" s="310"/>
      <c r="E37" s="310"/>
      <c r="F37" s="310"/>
      <c r="G37" s="310"/>
      <c r="H37" s="310"/>
      <c r="I37" s="310"/>
      <c r="J37" s="310"/>
      <c r="K37" s="310"/>
      <c r="L37" s="310"/>
      <c r="M37" s="310"/>
      <c r="N37" s="310"/>
      <c r="O37" s="310"/>
      <c r="P37" s="310"/>
      <c r="Q37" s="310"/>
      <c r="R37" s="310"/>
      <c r="S37" s="110"/>
      <c r="T37" s="257">
        <f>ROUND((AC37*AE21/100),0)</f>
        <v>0</v>
      </c>
      <c r="U37" s="258"/>
      <c r="V37" s="258"/>
      <c r="W37" s="259"/>
      <c r="X37" s="257">
        <f>ROUND((AD37*AF21/100),0)</f>
        <v>0</v>
      </c>
      <c r="Y37" s="258"/>
      <c r="Z37" s="258"/>
      <c r="AA37" s="259"/>
      <c r="AB37" s="108"/>
      <c r="AC37" s="99">
        <f>IF('Anteil Eigenproduktion'!G16&gt;0,'Anteil Eigenproduktion'!K13,'Anteil Eigenproduktion'!G45)</f>
        <v>0</v>
      </c>
      <c r="AD37" s="99">
        <f>IF('Anteil Eigenproduktion'!H16&gt;0,'Anteil Eigenproduktion'!L13,'Anteil Eigenproduktion'!H45)</f>
        <v>0</v>
      </c>
    </row>
    <row r="38" spans="1:33" s="10" customFormat="1" ht="6" customHeight="1" x14ac:dyDescent="0.2">
      <c r="A38" s="19"/>
      <c r="B38" s="28"/>
      <c r="C38" s="28"/>
      <c r="D38" s="28"/>
      <c r="E38" s="28"/>
      <c r="F38" s="28"/>
      <c r="G38" s="28"/>
      <c r="H38" s="28"/>
      <c r="I38" s="28"/>
      <c r="J38" s="28"/>
      <c r="K38" s="28"/>
      <c r="L38" s="28"/>
      <c r="M38" s="28"/>
      <c r="N38" s="28"/>
      <c r="O38" s="28"/>
      <c r="P38" s="28"/>
      <c r="Q38" s="36"/>
      <c r="R38" s="35"/>
      <c r="S38" s="13"/>
      <c r="T38" s="260"/>
      <c r="U38" s="261"/>
      <c r="V38" s="261"/>
      <c r="W38" s="262"/>
      <c r="X38" s="260"/>
      <c r="Y38" s="261"/>
      <c r="Z38" s="261"/>
      <c r="AA38" s="262"/>
      <c r="AB38" s="108"/>
      <c r="AC38" s="93"/>
      <c r="AD38" s="93"/>
    </row>
    <row r="39" spans="1:33" s="10" customFormat="1" ht="12" customHeight="1" x14ac:dyDescent="0.2">
      <c r="A39" s="19" t="s">
        <v>15</v>
      </c>
      <c r="B39" s="284" t="s">
        <v>196</v>
      </c>
      <c r="C39" s="284"/>
      <c r="D39" s="284"/>
      <c r="E39" s="284"/>
      <c r="F39" s="284"/>
      <c r="G39" s="284"/>
      <c r="H39" s="284"/>
      <c r="I39" s="284"/>
      <c r="J39" s="284"/>
      <c r="K39" s="284"/>
      <c r="L39" s="284"/>
      <c r="M39" s="284"/>
      <c r="N39" s="284"/>
      <c r="O39" s="284"/>
      <c r="P39" s="284"/>
      <c r="Q39" s="284"/>
      <c r="R39" s="284"/>
      <c r="S39" s="285"/>
      <c r="T39" s="260"/>
      <c r="U39" s="261"/>
      <c r="V39" s="261"/>
      <c r="W39" s="262"/>
      <c r="X39" s="260"/>
      <c r="Y39" s="261"/>
      <c r="Z39" s="261"/>
      <c r="AA39" s="262"/>
      <c r="AB39" s="108"/>
      <c r="AC39" s="93"/>
      <c r="AD39" s="93"/>
    </row>
    <row r="40" spans="1:33" s="10" customFormat="1" ht="12" x14ac:dyDescent="0.2">
      <c r="A40" s="26"/>
      <c r="B40" s="284"/>
      <c r="C40" s="284"/>
      <c r="D40" s="284"/>
      <c r="E40" s="284"/>
      <c r="F40" s="284"/>
      <c r="G40" s="284"/>
      <c r="H40" s="284"/>
      <c r="I40" s="284"/>
      <c r="J40" s="284"/>
      <c r="K40" s="284"/>
      <c r="L40" s="284"/>
      <c r="M40" s="284"/>
      <c r="N40" s="284"/>
      <c r="O40" s="284"/>
      <c r="P40" s="284"/>
      <c r="Q40" s="284"/>
      <c r="R40" s="284"/>
      <c r="S40" s="285"/>
      <c r="T40" s="257">
        <f>ROUND((AC40*AE21/100),0)</f>
        <v>0</v>
      </c>
      <c r="U40" s="258"/>
      <c r="V40" s="258"/>
      <c r="W40" s="259"/>
      <c r="X40" s="257">
        <f>ROUND((AD40*AF21/100),0)</f>
        <v>0</v>
      </c>
      <c r="Y40" s="258"/>
      <c r="Z40" s="258"/>
      <c r="AA40" s="259"/>
      <c r="AB40" s="108"/>
      <c r="AC40" s="92"/>
      <c r="AD40" s="92"/>
    </row>
    <row r="41" spans="1:33" s="10" customFormat="1" ht="6" customHeight="1" x14ac:dyDescent="0.2">
      <c r="A41" s="26"/>
      <c r="B41" s="36"/>
      <c r="C41" s="36"/>
      <c r="D41" s="36"/>
      <c r="E41" s="36"/>
      <c r="F41" s="36"/>
      <c r="G41" s="36"/>
      <c r="H41" s="36"/>
      <c r="I41" s="36"/>
      <c r="J41" s="36"/>
      <c r="K41" s="36"/>
      <c r="L41" s="36"/>
      <c r="M41" s="36"/>
      <c r="N41" s="36"/>
      <c r="O41" s="36"/>
      <c r="P41" s="36"/>
      <c r="Q41" s="36"/>
      <c r="R41" s="39"/>
      <c r="S41" s="14"/>
      <c r="T41" s="260"/>
      <c r="U41" s="261"/>
      <c r="V41" s="261"/>
      <c r="W41" s="262"/>
      <c r="X41" s="260"/>
      <c r="Y41" s="261"/>
      <c r="Z41" s="261"/>
      <c r="AA41" s="262"/>
      <c r="AB41" s="108"/>
      <c r="AC41" s="93"/>
      <c r="AD41" s="93"/>
    </row>
    <row r="42" spans="1:33" s="10" customFormat="1" ht="12" customHeight="1" x14ac:dyDescent="0.2">
      <c r="A42" s="74" t="s">
        <v>16</v>
      </c>
      <c r="B42" s="284" t="s">
        <v>47</v>
      </c>
      <c r="C42" s="284"/>
      <c r="D42" s="284"/>
      <c r="E42" s="284"/>
      <c r="F42" s="284"/>
      <c r="G42" s="284"/>
      <c r="H42" s="284"/>
      <c r="I42" s="284"/>
      <c r="J42" s="284"/>
      <c r="K42" s="284"/>
      <c r="L42" s="284"/>
      <c r="M42" s="284"/>
      <c r="N42" s="284"/>
      <c r="O42" s="284"/>
      <c r="P42" s="284"/>
      <c r="Q42" s="284"/>
      <c r="R42" s="284"/>
      <c r="S42" s="285"/>
      <c r="T42" s="260"/>
      <c r="U42" s="261"/>
      <c r="V42" s="261"/>
      <c r="W42" s="262"/>
      <c r="X42" s="260"/>
      <c r="Y42" s="261"/>
      <c r="Z42" s="261"/>
      <c r="AA42" s="262"/>
      <c r="AB42" s="108"/>
      <c r="AC42" s="93"/>
      <c r="AD42" s="93"/>
      <c r="AE42" s="10" t="str">
        <f>IF(AE46&gt;100,"Fehler!","")</f>
        <v/>
      </c>
    </row>
    <row r="43" spans="1:33" s="10" customFormat="1" ht="14.25" customHeight="1" x14ac:dyDescent="0.2">
      <c r="A43" s="19"/>
      <c r="B43" s="284"/>
      <c r="C43" s="284"/>
      <c r="D43" s="284"/>
      <c r="E43" s="284"/>
      <c r="F43" s="284"/>
      <c r="G43" s="284"/>
      <c r="H43" s="284"/>
      <c r="I43" s="284"/>
      <c r="J43" s="284"/>
      <c r="K43" s="284"/>
      <c r="L43" s="284"/>
      <c r="M43" s="284"/>
      <c r="N43" s="284"/>
      <c r="O43" s="284"/>
      <c r="P43" s="284"/>
      <c r="Q43" s="284"/>
      <c r="R43" s="284"/>
      <c r="S43" s="285"/>
      <c r="T43" s="107"/>
      <c r="U43" s="108"/>
      <c r="V43" s="108"/>
      <c r="W43" s="109"/>
      <c r="X43" s="107"/>
      <c r="Y43" s="108"/>
      <c r="Z43" s="108"/>
      <c r="AA43" s="109"/>
      <c r="AB43" s="108"/>
      <c r="AC43" s="97"/>
      <c r="AD43" s="97"/>
      <c r="AE43" s="10" t="s">
        <v>180</v>
      </c>
    </row>
    <row r="44" spans="1:33" s="10" customFormat="1" ht="12" x14ac:dyDescent="0.2">
      <c r="A44" s="100" t="s">
        <v>41</v>
      </c>
      <c r="B44" s="256"/>
      <c r="C44" s="256"/>
      <c r="D44" s="256"/>
      <c r="E44" s="256"/>
      <c r="F44" s="256"/>
      <c r="G44" s="256"/>
      <c r="H44" s="256"/>
      <c r="I44" s="256"/>
      <c r="J44" s="256"/>
      <c r="K44" s="256"/>
      <c r="L44" s="256"/>
      <c r="M44" s="256"/>
      <c r="N44" s="256"/>
      <c r="O44" s="256"/>
      <c r="P44" s="256"/>
      <c r="Q44" s="256"/>
      <c r="R44" s="256"/>
      <c r="S44" s="75"/>
      <c r="T44" s="257"/>
      <c r="U44" s="258"/>
      <c r="V44" s="258"/>
      <c r="W44" s="259"/>
      <c r="X44" s="257"/>
      <c r="Y44" s="258"/>
      <c r="Z44" s="258"/>
      <c r="AA44" s="259"/>
      <c r="AB44" s="108"/>
      <c r="AC44" s="93"/>
      <c r="AD44" s="93"/>
      <c r="AE44" s="98" t="s">
        <v>7</v>
      </c>
      <c r="AF44" s="98" t="s">
        <v>8</v>
      </c>
      <c r="AG44" s="10" t="str">
        <f>IF(AND(AB10=TRUE,AB11=TRUE),"bei Personenidentität 2.3a nur auf Blatt 4 ausfüllen","")</f>
        <v/>
      </c>
    </row>
    <row r="45" spans="1:33" s="10" customFormat="1" ht="6" customHeight="1" x14ac:dyDescent="0.2">
      <c r="A45" s="101"/>
      <c r="B45" s="36"/>
      <c r="C45" s="36"/>
      <c r="D45" s="36"/>
      <c r="E45" s="36"/>
      <c r="F45" s="36"/>
      <c r="G45" s="36"/>
      <c r="H45" s="36"/>
      <c r="I45" s="36"/>
      <c r="J45" s="36"/>
      <c r="K45" s="36"/>
      <c r="L45" s="36"/>
      <c r="M45" s="36"/>
      <c r="N45" s="36"/>
      <c r="O45" s="36"/>
      <c r="P45" s="36"/>
      <c r="Q45" s="36"/>
      <c r="R45" s="39"/>
      <c r="S45" s="14"/>
      <c r="T45" s="260"/>
      <c r="U45" s="261"/>
      <c r="V45" s="261"/>
      <c r="W45" s="262"/>
      <c r="X45" s="260"/>
      <c r="Y45" s="261"/>
      <c r="Z45" s="261"/>
      <c r="AA45" s="262"/>
      <c r="AB45" s="108"/>
      <c r="AC45" s="93"/>
      <c r="AD45" s="93"/>
      <c r="AE45" s="220"/>
      <c r="AF45" s="220"/>
    </row>
    <row r="46" spans="1:33" s="10" customFormat="1" ht="12" x14ac:dyDescent="0.2">
      <c r="A46" s="100" t="s">
        <v>42</v>
      </c>
      <c r="B46" s="314"/>
      <c r="C46" s="314"/>
      <c r="D46" s="314"/>
      <c r="E46" s="314"/>
      <c r="F46" s="314"/>
      <c r="G46" s="314"/>
      <c r="H46" s="314"/>
      <c r="I46" s="314"/>
      <c r="J46" s="314"/>
      <c r="K46" s="314"/>
      <c r="L46" s="314"/>
      <c r="M46" s="314"/>
      <c r="N46" s="314"/>
      <c r="O46" s="314"/>
      <c r="P46" s="314"/>
      <c r="Q46" s="314"/>
      <c r="R46" s="314"/>
      <c r="S46" s="75"/>
      <c r="T46" s="257">
        <f>ROUND((AC46*AE46/100),0)</f>
        <v>0</v>
      </c>
      <c r="U46" s="258"/>
      <c r="V46" s="258"/>
      <c r="W46" s="259"/>
      <c r="X46" s="257">
        <f>ROUND((AD46*AF46/100),0)</f>
        <v>0</v>
      </c>
      <c r="Y46" s="258"/>
      <c r="Z46" s="258"/>
      <c r="AA46" s="259"/>
      <c r="AB46" s="108"/>
      <c r="AC46" s="92"/>
      <c r="AD46" s="92"/>
      <c r="AE46" s="219"/>
      <c r="AF46" s="219"/>
      <c r="AG46" s="10" t="str">
        <f>IF(AND(AB10=TRUE,AB11=TRUE),"bei Personenidentität 2.3b nur auf Blatt 1 ausfüllen","")</f>
        <v/>
      </c>
    </row>
    <row r="47" spans="1:33" s="10" customFormat="1" ht="6" customHeight="1" x14ac:dyDescent="0.2">
      <c r="A47" s="26"/>
      <c r="B47" s="36"/>
      <c r="C47" s="36"/>
      <c r="D47" s="36"/>
      <c r="E47" s="36"/>
      <c r="F47" s="36"/>
      <c r="G47" s="36"/>
      <c r="H47" s="36"/>
      <c r="I47" s="36"/>
      <c r="J47" s="36"/>
      <c r="K47" s="36"/>
      <c r="L47" s="36"/>
      <c r="M47" s="36"/>
      <c r="N47" s="36"/>
      <c r="O47" s="36"/>
      <c r="P47" s="36"/>
      <c r="Q47" s="36"/>
      <c r="R47" s="39"/>
      <c r="S47" s="14"/>
      <c r="T47" s="260"/>
      <c r="U47" s="261"/>
      <c r="V47" s="261"/>
      <c r="W47" s="262"/>
      <c r="X47" s="260"/>
      <c r="Y47" s="261"/>
      <c r="Z47" s="261"/>
      <c r="AA47" s="262"/>
      <c r="AB47" s="108"/>
      <c r="AC47" s="93"/>
      <c r="AD47" s="93"/>
    </row>
    <row r="48" spans="1:33" s="10" customFormat="1" ht="11.45" customHeight="1" x14ac:dyDescent="0.2">
      <c r="A48" s="19" t="s">
        <v>37</v>
      </c>
      <c r="B48" s="284" t="s">
        <v>40</v>
      </c>
      <c r="C48" s="284"/>
      <c r="D48" s="284"/>
      <c r="E48" s="284"/>
      <c r="F48" s="284"/>
      <c r="G48" s="284"/>
      <c r="H48" s="284"/>
      <c r="I48" s="284"/>
      <c r="J48" s="284"/>
      <c r="K48" s="284"/>
      <c r="L48" s="284"/>
      <c r="M48" s="284"/>
      <c r="N48" s="284"/>
      <c r="O48" s="284"/>
      <c r="P48" s="284"/>
      <c r="Q48" s="284"/>
      <c r="R48" s="284"/>
      <c r="S48" s="285"/>
      <c r="T48" s="107"/>
      <c r="U48" s="108"/>
      <c r="V48" s="108"/>
      <c r="W48" s="109"/>
      <c r="X48" s="107"/>
      <c r="Y48" s="108"/>
      <c r="Z48" s="108"/>
      <c r="AA48" s="109"/>
      <c r="AB48" s="108"/>
      <c r="AC48" s="97"/>
      <c r="AD48" s="97"/>
    </row>
    <row r="49" spans="1:33" s="10" customFormat="1" ht="12" x14ac:dyDescent="0.2">
      <c r="A49" s="19"/>
      <c r="B49" s="284"/>
      <c r="C49" s="284"/>
      <c r="D49" s="284"/>
      <c r="E49" s="284"/>
      <c r="F49" s="284"/>
      <c r="G49" s="284"/>
      <c r="H49" s="284"/>
      <c r="I49" s="284"/>
      <c r="J49" s="284"/>
      <c r="K49" s="284"/>
      <c r="L49" s="284"/>
      <c r="M49" s="284"/>
      <c r="N49" s="284"/>
      <c r="O49" s="284"/>
      <c r="P49" s="284"/>
      <c r="Q49" s="284"/>
      <c r="R49" s="284"/>
      <c r="S49" s="285"/>
      <c r="T49" s="257">
        <f>ROUND((AC49),0)</f>
        <v>0</v>
      </c>
      <c r="U49" s="258"/>
      <c r="V49" s="258"/>
      <c r="W49" s="259"/>
      <c r="X49" s="257">
        <f>ROUND((AD49),0)</f>
        <v>0</v>
      </c>
      <c r="Y49" s="258"/>
      <c r="Z49" s="258"/>
      <c r="AA49" s="259"/>
      <c r="AB49" s="108"/>
      <c r="AC49" s="92"/>
      <c r="AD49" s="92"/>
      <c r="AG49" s="10" t="str">
        <f>IF(AND(AB10=TRUE,AB11=TRUE),"bei Personenidentität 2.4 nur auf Blatt 1 ausfüllen","")</f>
        <v/>
      </c>
    </row>
    <row r="50" spans="1:33" s="10" customFormat="1" ht="6" customHeight="1" x14ac:dyDescent="0.2">
      <c r="A50" s="19"/>
      <c r="B50" s="111"/>
      <c r="C50" s="111"/>
      <c r="D50" s="111"/>
      <c r="E50" s="111"/>
      <c r="F50" s="111"/>
      <c r="G50" s="111"/>
      <c r="H50" s="111"/>
      <c r="I50" s="111"/>
      <c r="J50" s="111"/>
      <c r="K50" s="111"/>
      <c r="L50" s="111"/>
      <c r="M50" s="111"/>
      <c r="N50" s="111"/>
      <c r="O50" s="111"/>
      <c r="P50" s="111"/>
      <c r="Q50" s="111"/>
      <c r="R50" s="111"/>
      <c r="S50" s="110"/>
      <c r="T50" s="260"/>
      <c r="U50" s="261"/>
      <c r="V50" s="261"/>
      <c r="W50" s="262"/>
      <c r="X50" s="260"/>
      <c r="Y50" s="261"/>
      <c r="Z50" s="261"/>
      <c r="AA50" s="262"/>
      <c r="AB50" s="108"/>
      <c r="AC50" s="94"/>
      <c r="AD50" s="94"/>
    </row>
    <row r="51" spans="1:33" s="10" customFormat="1" x14ac:dyDescent="0.2">
      <c r="A51" s="25"/>
      <c r="B51" s="303" t="s">
        <v>185</v>
      </c>
      <c r="C51" s="303"/>
      <c r="D51" s="303"/>
      <c r="E51" s="303"/>
      <c r="F51" s="303"/>
      <c r="G51" s="303"/>
      <c r="H51" s="303"/>
      <c r="I51" s="303"/>
      <c r="J51" s="303"/>
      <c r="K51" s="303"/>
      <c r="L51" s="303"/>
      <c r="M51" s="303"/>
      <c r="N51" s="303"/>
      <c r="O51" s="303"/>
      <c r="P51" s="303"/>
      <c r="Q51" s="303"/>
      <c r="R51" s="312"/>
      <c r="S51" s="313"/>
      <c r="T51" s="296">
        <f>T37+T40+T46+T44+T49</f>
        <v>0</v>
      </c>
      <c r="U51" s="297"/>
      <c r="V51" s="297"/>
      <c r="W51" s="298"/>
      <c r="X51" s="296">
        <f>X37+X40+X46+X44+X49</f>
        <v>0</v>
      </c>
      <c r="Y51" s="297"/>
      <c r="Z51" s="297"/>
      <c r="AA51" s="298"/>
      <c r="AB51" s="50"/>
      <c r="AC51" s="95">
        <f>AC37+AC40+AC44+AC46+AC49</f>
        <v>0</v>
      </c>
      <c r="AD51" s="95">
        <f>AD37+AD40+AD44+AD46+AD49</f>
        <v>0</v>
      </c>
    </row>
    <row r="52" spans="1:33" s="11" customFormat="1" ht="6" customHeight="1" x14ac:dyDescent="0.2">
      <c r="A52" s="30"/>
      <c r="B52" s="31"/>
      <c r="C52" s="31"/>
      <c r="D52" s="31"/>
      <c r="E52" s="31"/>
      <c r="F52" s="31"/>
      <c r="G52" s="31"/>
      <c r="H52" s="31"/>
      <c r="I52" s="31"/>
      <c r="J52" s="31"/>
      <c r="K52" s="31"/>
      <c r="L52" s="31"/>
      <c r="M52" s="31"/>
      <c r="N52" s="31"/>
      <c r="O52" s="31"/>
      <c r="P52" s="31"/>
      <c r="Q52" s="31"/>
      <c r="R52" s="32"/>
      <c r="S52" s="33"/>
      <c r="T52" s="18"/>
      <c r="U52" s="34"/>
      <c r="V52" s="34"/>
      <c r="W52" s="18"/>
      <c r="X52" s="34"/>
      <c r="Y52" s="34"/>
      <c r="Z52" s="18"/>
      <c r="AA52" s="51"/>
      <c r="AB52" s="18"/>
    </row>
    <row r="53" spans="1:33" s="10" customFormat="1" ht="12" x14ac:dyDescent="0.2">
      <c r="A53" s="24" t="s">
        <v>19</v>
      </c>
    </row>
    <row r="54" spans="1:33" s="10" customFormat="1" ht="25.5" customHeight="1" x14ac:dyDescent="0.2">
      <c r="A54" s="84" t="s">
        <v>38</v>
      </c>
      <c r="B54" s="301" t="s">
        <v>176</v>
      </c>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row>
    <row r="55" spans="1:33" ht="25.5" customHeight="1" x14ac:dyDescent="0.2">
      <c r="A55" s="15" t="s">
        <v>20</v>
      </c>
      <c r="B55" s="300" t="s">
        <v>31</v>
      </c>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row>
    <row r="56" spans="1:33" ht="14.25" customHeight="1" x14ac:dyDescent="0.2">
      <c r="A56" s="15" t="s">
        <v>20</v>
      </c>
      <c r="B56" s="299" t="s">
        <v>28</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row>
    <row r="57" spans="1:33" s="10" customFormat="1" ht="12" customHeight="1" x14ac:dyDescent="0.2">
      <c r="A57" s="15" t="s">
        <v>20</v>
      </c>
      <c r="B57" s="299" t="s">
        <v>26</v>
      </c>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row>
    <row r="58" spans="1:33" s="10" customFormat="1" ht="12" customHeight="1" x14ac:dyDescent="0.2">
      <c r="A58" s="15"/>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row>
    <row r="59" spans="1:33" ht="14.25" customHeight="1" x14ac:dyDescent="0.2">
      <c r="A59" s="15" t="s">
        <v>20</v>
      </c>
      <c r="B59" s="302" t="s">
        <v>27</v>
      </c>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row>
    <row r="60" spans="1:33" ht="9.75" customHeight="1" x14ac:dyDescent="0.2">
      <c r="A60" s="16"/>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row>
    <row r="61" spans="1:33" s="10" customFormat="1" ht="12" customHeight="1" x14ac:dyDescent="0.2">
      <c r="A61" s="1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row>
    <row r="62" spans="1:33" s="10" customFormat="1" ht="12" customHeight="1" x14ac:dyDescent="0.2">
      <c r="A62" s="299" t="s">
        <v>46</v>
      </c>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row>
    <row r="63" spans="1:33" s="10" customFormat="1" ht="12" x14ac:dyDescent="0.2">
      <c r="A63" s="299"/>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row>
    <row r="64" spans="1:33" s="10" customFormat="1" ht="5.25" customHeight="1" x14ac:dyDescent="0.2">
      <c r="A64" s="26"/>
      <c r="B64" s="3"/>
      <c r="C64" s="3"/>
      <c r="D64" s="3"/>
      <c r="E64" s="3"/>
      <c r="F64" s="3"/>
      <c r="G64" s="3"/>
      <c r="H64" s="3"/>
      <c r="I64" s="3"/>
      <c r="J64" s="3"/>
      <c r="K64" s="3"/>
      <c r="L64" s="3"/>
      <c r="M64" s="3"/>
      <c r="N64" s="3"/>
      <c r="O64" s="3"/>
      <c r="P64" s="3"/>
      <c r="Q64" s="3"/>
      <c r="R64" s="3"/>
      <c r="S64" s="3"/>
      <c r="T64" s="3"/>
      <c r="U64" s="3"/>
      <c r="V64" s="3"/>
    </row>
    <row r="65" spans="1:28" x14ac:dyDescent="0.2">
      <c r="B65" s="73"/>
      <c r="R65" s="73"/>
    </row>
    <row r="67" spans="1:28" x14ac:dyDescent="0.2">
      <c r="B67" s="292"/>
      <c r="C67" s="293"/>
      <c r="D67" s="293"/>
      <c r="E67" s="293"/>
      <c r="F67" s="293"/>
      <c r="G67" s="293"/>
      <c r="H67" s="8"/>
      <c r="R67" s="17"/>
      <c r="S67" s="17"/>
      <c r="T67" s="17"/>
      <c r="U67" s="17"/>
      <c r="V67" s="17"/>
      <c r="W67" s="17"/>
      <c r="X67" s="17"/>
      <c r="Y67" s="17"/>
      <c r="Z67" s="17"/>
      <c r="AA67" s="17"/>
    </row>
    <row r="68" spans="1:28" x14ac:dyDescent="0.2">
      <c r="B68" s="73" t="s">
        <v>21</v>
      </c>
      <c r="R68" s="73" t="s">
        <v>22</v>
      </c>
    </row>
    <row r="69" spans="1:28" x14ac:dyDescent="0.2">
      <c r="A69" s="26"/>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x14ac:dyDescent="0.2">
      <c r="A70" s="26"/>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28" x14ac:dyDescent="0.2">
      <c r="A71" s="26"/>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row>
    <row r="72" spans="1:28" x14ac:dyDescent="0.2">
      <c r="A72" s="26"/>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row>
    <row r="73" spans="1:28" x14ac:dyDescent="0.2">
      <c r="A73" s="26"/>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row>
    <row r="74" spans="1:28" x14ac:dyDescent="0.2">
      <c r="A74" s="26"/>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x14ac:dyDescent="0.2">
      <c r="A75" s="26"/>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x14ac:dyDescent="0.2">
      <c r="A76" s="26"/>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x14ac:dyDescent="0.2">
      <c r="A77" s="26"/>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row>
    <row r="78" spans="1:28" x14ac:dyDescent="0.2">
      <c r="A78" s="2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x14ac:dyDescent="0.2">
      <c r="A79" s="26"/>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x14ac:dyDescent="0.2">
      <c r="A80" s="26"/>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x14ac:dyDescent="0.2">
      <c r="A81" s="26"/>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x14ac:dyDescent="0.2">
      <c r="A82" s="26"/>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row r="83" spans="1:28" x14ac:dyDescent="0.2">
      <c r="A83" s="26"/>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row>
    <row r="84" spans="1:28" x14ac:dyDescent="0.2">
      <c r="A84" s="26"/>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row>
    <row r="85" spans="1:28" x14ac:dyDescent="0.2">
      <c r="A85" s="26"/>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x14ac:dyDescent="0.2">
      <c r="A86" s="2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row>
    <row r="87" spans="1:28" x14ac:dyDescent="0.2">
      <c r="A87" s="26"/>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row>
    <row r="88" spans="1:28" x14ac:dyDescent="0.2">
      <c r="A88" s="26"/>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row>
    <row r="89" spans="1:28" x14ac:dyDescent="0.2">
      <c r="A89" s="26"/>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row>
    <row r="90" spans="1:28" x14ac:dyDescent="0.2">
      <c r="A90" s="26"/>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x14ac:dyDescent="0.2">
      <c r="A91" s="26"/>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row>
    <row r="92" spans="1:28" x14ac:dyDescent="0.2">
      <c r="A92" s="26"/>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28" x14ac:dyDescent="0.2">
      <c r="A93" s="26"/>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row r="94" spans="1:28" x14ac:dyDescent="0.2">
      <c r="A94" s="2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row>
    <row r="95" spans="1:28" x14ac:dyDescent="0.2">
      <c r="A95" s="26"/>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x14ac:dyDescent="0.2">
      <c r="A96" s="26"/>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x14ac:dyDescent="0.2">
      <c r="A97" s="26"/>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x14ac:dyDescent="0.2">
      <c r="A98" s="26"/>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row>
    <row r="99" spans="1:28" x14ac:dyDescent="0.2">
      <c r="A99" s="26"/>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row>
  </sheetData>
  <sheetProtection algorithmName="SHA-512" hashValue="yc1pKpWadlMcmLKkJhYiLC65wRMC4j7Sn3aZGsq+jEakEgECxBeJEtUbAIN8uY9dTYY7dljvwHIb1SCiaddWKQ==" saltValue="Q7Bg+a8tFaUYflqCeMPGkA==" spinCount="100000" sheet="1" objects="1" scenarios="1" formatCells="0" formatColumns="0" formatRows="0"/>
  <mergeCells count="94">
    <mergeCell ref="X25:AA25"/>
    <mergeCell ref="X26:AA26"/>
    <mergeCell ref="X38:AA38"/>
    <mergeCell ref="X39:AA39"/>
    <mergeCell ref="X28:AA28"/>
    <mergeCell ref="X29:AA29"/>
    <mergeCell ref="T19:AA19"/>
    <mergeCell ref="B35:S36"/>
    <mergeCell ref="B37:R37"/>
    <mergeCell ref="I16:J16"/>
    <mergeCell ref="B51:Q51"/>
    <mergeCell ref="R51:S51"/>
    <mergeCell ref="B42:S43"/>
    <mergeCell ref="B46:R46"/>
    <mergeCell ref="B32:S34"/>
    <mergeCell ref="X23:AA23"/>
    <mergeCell ref="X21:AA21"/>
    <mergeCell ref="X24:AA24"/>
    <mergeCell ref="T20:W20"/>
    <mergeCell ref="X31:AA31"/>
    <mergeCell ref="X22:AA22"/>
    <mergeCell ref="X30:AA30"/>
    <mergeCell ref="B30:Q30"/>
    <mergeCell ref="R30:S30"/>
    <mergeCell ref="T30:W30"/>
    <mergeCell ref="T25:W25"/>
    <mergeCell ref="T26:W26"/>
    <mergeCell ref="T28:W28"/>
    <mergeCell ref="T29:W29"/>
    <mergeCell ref="B25:S26"/>
    <mergeCell ref="B67:G67"/>
    <mergeCell ref="B28:S28"/>
    <mergeCell ref="T35:W35"/>
    <mergeCell ref="T46:W46"/>
    <mergeCell ref="B39:S40"/>
    <mergeCell ref="T31:W31"/>
    <mergeCell ref="T32:W32"/>
    <mergeCell ref="T39:W39"/>
    <mergeCell ref="T51:W51"/>
    <mergeCell ref="A62:AD63"/>
    <mergeCell ref="B55:AD55"/>
    <mergeCell ref="B56:AD56"/>
    <mergeCell ref="B54:AD54"/>
    <mergeCell ref="B57:AD58"/>
    <mergeCell ref="B59:AD60"/>
    <mergeCell ref="X51:AA51"/>
    <mergeCell ref="A1:C1"/>
    <mergeCell ref="X46:AA46"/>
    <mergeCell ref="T50:W50"/>
    <mergeCell ref="X50:AA50"/>
    <mergeCell ref="X35:AA35"/>
    <mergeCell ref="T37:W37"/>
    <mergeCell ref="X37:AA37"/>
    <mergeCell ref="T40:W40"/>
    <mergeCell ref="X40:AA40"/>
    <mergeCell ref="T34:W34"/>
    <mergeCell ref="B48:S49"/>
    <mergeCell ref="T42:W42"/>
    <mergeCell ref="A4:AA4"/>
    <mergeCell ref="R11:AA11"/>
    <mergeCell ref="P10:Q10"/>
    <mergeCell ref="L10:O10"/>
    <mergeCell ref="T45:W45"/>
    <mergeCell ref="X45:AA45"/>
    <mergeCell ref="C7:AA7"/>
    <mergeCell ref="T49:W49"/>
    <mergeCell ref="X49:AA49"/>
    <mergeCell ref="T27:W27"/>
    <mergeCell ref="X27:AA27"/>
    <mergeCell ref="T47:W47"/>
    <mergeCell ref="X47:AA47"/>
    <mergeCell ref="X42:AA42"/>
    <mergeCell ref="X32:AA32"/>
    <mergeCell ref="T33:W33"/>
    <mergeCell ref="X33:AA33"/>
    <mergeCell ref="R10:AA10"/>
    <mergeCell ref="G13:AA13"/>
    <mergeCell ref="B22:S23"/>
    <mergeCell ref="AC18:AD18"/>
    <mergeCell ref="AC19:AD19"/>
    <mergeCell ref="B44:R44"/>
    <mergeCell ref="T44:W44"/>
    <mergeCell ref="X44:AA44"/>
    <mergeCell ref="X34:AA34"/>
    <mergeCell ref="T41:W41"/>
    <mergeCell ref="X41:AA41"/>
    <mergeCell ref="T38:W38"/>
    <mergeCell ref="X20:AA20"/>
    <mergeCell ref="T18:AA18"/>
    <mergeCell ref="A18:S21"/>
    <mergeCell ref="T21:W21"/>
    <mergeCell ref="T22:W22"/>
    <mergeCell ref="T23:W23"/>
    <mergeCell ref="T24:W24"/>
  </mergeCells>
  <phoneticPr fontId="1" type="noConversion"/>
  <pageMargins left="0.59055118110236227" right="0.39370078740157483" top="0.39370078740157483" bottom="0.19685039370078741" header="0.51181102362204722" footer="0.11811023622047245"/>
  <pageSetup paperSize="9" scale="88" orientation="portrait" r:id="rId1"/>
  <headerFooter alignWithMargins="0">
    <oddHeader>&amp;R&amp;9&amp;A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xdr:col>
                    <xdr:colOff>9525</xdr:colOff>
                    <xdr:row>9</xdr:row>
                    <xdr:rowOff>0</xdr:rowOff>
                  </from>
                  <to>
                    <xdr:col>9</xdr:col>
                    <xdr:colOff>104775</xdr:colOff>
                    <xdr:row>10</xdr:row>
                    <xdr:rowOff>38100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1</xdr:col>
                    <xdr:colOff>9525</xdr:colOff>
                    <xdr:row>10</xdr:row>
                    <xdr:rowOff>28575</xdr:rowOff>
                  </from>
                  <to>
                    <xdr:col>9</xdr:col>
                    <xdr:colOff>104775</xdr:colOff>
                    <xdr:row>10</xdr:row>
                    <xdr:rowOff>257175</xdr:rowOff>
                  </to>
                </anchor>
              </controlPr>
            </control>
          </mc:Choice>
        </mc:AlternateContent>
        <mc:AlternateContent xmlns:mc="http://schemas.openxmlformats.org/markup-compatibility/2006">
          <mc:Choice Requires="x14">
            <control shapeId="10246" r:id="rId6" name="Check Box 6">
              <controlPr locked="0" defaultSize="0" autoFill="0" autoLine="0" autoPict="0">
                <anchor moveWithCells="1">
                  <from>
                    <xdr:col>10</xdr:col>
                    <xdr:colOff>0</xdr:colOff>
                    <xdr:row>9</xdr:row>
                    <xdr:rowOff>0</xdr:rowOff>
                  </from>
                  <to>
                    <xdr:col>16</xdr:col>
                    <xdr:colOff>171450</xdr:colOff>
                    <xdr:row>10</xdr:row>
                    <xdr:rowOff>38100</xdr:rowOff>
                  </to>
                </anchor>
              </controlPr>
            </control>
          </mc:Choice>
        </mc:AlternateContent>
        <mc:AlternateContent xmlns:mc="http://schemas.openxmlformats.org/markup-compatibility/2006">
          <mc:Choice Requires="x14">
            <control shapeId="10263" r:id="rId7" name="Check Box 23">
              <controlPr locked="0" defaultSize="0" autoFill="0" autoLine="0" autoPict="0">
                <anchor moveWithCells="1">
                  <from>
                    <xdr:col>11</xdr:col>
                    <xdr:colOff>0</xdr:colOff>
                    <xdr:row>10</xdr:row>
                    <xdr:rowOff>38100</xdr:rowOff>
                  </from>
                  <to>
                    <xdr:col>16</xdr:col>
                    <xdr:colOff>161925</xdr:colOff>
                    <xdr:row>10</xdr:row>
                    <xdr:rowOff>266700</xdr:rowOff>
                  </to>
                </anchor>
              </controlPr>
            </control>
          </mc:Choice>
        </mc:AlternateContent>
        <mc:AlternateContent xmlns:mc="http://schemas.openxmlformats.org/markup-compatibility/2006">
          <mc:Choice Requires="x14">
            <control shapeId="10264" r:id="rId8" name="Check Box 24">
              <controlPr locked="0" defaultSize="0" autoFill="0" autoLine="0" autoPict="0">
                <anchor moveWithCells="1">
                  <from>
                    <xdr:col>0</xdr:col>
                    <xdr:colOff>190500</xdr:colOff>
                    <xdr:row>6</xdr:row>
                    <xdr:rowOff>9525</xdr:rowOff>
                  </from>
                  <to>
                    <xdr:col>1</xdr:col>
                    <xdr:colOff>200025</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tabColor rgb="FF00B050"/>
    <pageSetUpPr fitToPage="1"/>
  </sheetPr>
  <dimension ref="A1:AG99"/>
  <sheetViews>
    <sheetView showGridLines="0" showZeros="0" topLeftCell="A27" zoomScale="130" zoomScaleNormal="130" workbookViewId="0">
      <selection activeCell="B39" sqref="B39:S40"/>
    </sheetView>
  </sheetViews>
  <sheetFormatPr baseColWidth="10" defaultColWidth="11" defaultRowHeight="14.25" x14ac:dyDescent="0.2"/>
  <cols>
    <col min="1" max="1" width="2.875" style="21" customWidth="1"/>
    <col min="2" max="18" width="2.875" style="1" customWidth="1"/>
    <col min="19" max="19" width="3.75" style="1" customWidth="1"/>
    <col min="20" max="28" width="2.875" style="1" customWidth="1"/>
    <col min="29" max="30" width="7.75" style="1" bestFit="1" customWidth="1"/>
    <col min="31" max="32" width="7.375" style="1" customWidth="1"/>
    <col min="33" max="16384" width="11" style="1"/>
  </cols>
  <sheetData>
    <row r="1" spans="1:30" x14ac:dyDescent="0.2">
      <c r="A1" s="283" t="s">
        <v>24</v>
      </c>
      <c r="B1" s="283"/>
      <c r="C1" s="283"/>
      <c r="D1" s="20" t="s">
        <v>177</v>
      </c>
    </row>
    <row r="2" spans="1:30" x14ac:dyDescent="0.2">
      <c r="D2" s="20" t="s">
        <v>0</v>
      </c>
    </row>
    <row r="3" spans="1:30" ht="7.5" customHeight="1" x14ac:dyDescent="0.2"/>
    <row r="4" spans="1:30" ht="24" customHeight="1" x14ac:dyDescent="0.2">
      <c r="A4" s="319">
        <f>'Blatt 1'!A4</f>
        <v>0</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row>
    <row r="5" spans="1:30" x14ac:dyDescent="0.2">
      <c r="A5" s="22" t="s">
        <v>1</v>
      </c>
      <c r="B5" s="2"/>
      <c r="C5" s="2"/>
      <c r="D5" s="2"/>
      <c r="E5" s="2"/>
      <c r="F5" s="2"/>
      <c r="G5" s="2"/>
      <c r="H5" s="2"/>
      <c r="I5" s="2"/>
      <c r="J5" s="2"/>
      <c r="K5" s="2"/>
      <c r="L5" s="2"/>
    </row>
    <row r="6" spans="1:30" ht="7.5" customHeight="1" x14ac:dyDescent="0.2"/>
    <row r="7" spans="1:30" ht="26.45" customHeight="1" x14ac:dyDescent="0.2">
      <c r="A7" s="22"/>
      <c r="B7" s="2"/>
      <c r="C7" s="274" t="s">
        <v>39</v>
      </c>
      <c r="D7" s="274"/>
      <c r="E7" s="274"/>
      <c r="F7" s="274"/>
      <c r="G7" s="274"/>
      <c r="H7" s="274"/>
      <c r="I7" s="274"/>
      <c r="J7" s="274"/>
      <c r="K7" s="274"/>
      <c r="L7" s="274"/>
      <c r="M7" s="274"/>
      <c r="N7" s="274"/>
      <c r="O7" s="274"/>
      <c r="P7" s="274"/>
      <c r="Q7" s="274"/>
      <c r="R7" s="274"/>
      <c r="S7" s="274"/>
      <c r="T7" s="274"/>
      <c r="U7" s="274"/>
      <c r="V7" s="274"/>
      <c r="W7" s="274"/>
      <c r="X7" s="274"/>
      <c r="Y7" s="274"/>
      <c r="Z7" s="274"/>
      <c r="AA7" s="274"/>
    </row>
    <row r="8" spans="1:30" ht="7.15" customHeight="1" x14ac:dyDescent="0.2"/>
    <row r="9" spans="1:30" ht="7.5" customHeight="1" x14ac:dyDescent="0.2"/>
    <row r="10" spans="1:30" ht="14.25" customHeight="1" x14ac:dyDescent="0.2">
      <c r="B10" s="3"/>
      <c r="C10" s="3"/>
      <c r="D10" s="3"/>
      <c r="E10" s="3"/>
      <c r="F10" s="3"/>
      <c r="G10" s="3"/>
      <c r="H10" s="3"/>
      <c r="I10" s="3"/>
      <c r="J10" s="3"/>
      <c r="K10" s="3"/>
      <c r="L10" s="291"/>
      <c r="M10" s="291"/>
      <c r="N10" s="291"/>
      <c r="O10" s="291"/>
      <c r="P10" s="290"/>
      <c r="Q10" s="290"/>
      <c r="R10" s="275" t="s">
        <v>30</v>
      </c>
      <c r="S10" s="276"/>
      <c r="T10" s="276"/>
      <c r="U10" s="276"/>
      <c r="V10" s="276"/>
      <c r="W10" s="276"/>
      <c r="X10" s="276"/>
      <c r="Y10" s="276"/>
      <c r="Z10" s="276"/>
      <c r="AA10" s="277"/>
      <c r="AB10" s="222" t="b">
        <v>0</v>
      </c>
    </row>
    <row r="11" spans="1:30" ht="24" customHeight="1" x14ac:dyDescent="0.2">
      <c r="A11" s="23"/>
      <c r="B11" s="4"/>
      <c r="C11" s="4"/>
      <c r="D11" s="4"/>
      <c r="E11" s="4"/>
      <c r="F11" s="4"/>
      <c r="G11" s="4"/>
      <c r="H11" s="4"/>
      <c r="I11" s="4"/>
      <c r="J11" s="4"/>
      <c r="K11" s="5"/>
      <c r="L11" s="5"/>
      <c r="M11" s="6"/>
      <c r="N11" s="6"/>
      <c r="O11" s="6"/>
      <c r="P11" s="7"/>
      <c r="Q11" s="6"/>
      <c r="R11" s="318">
        <f>'Blatt 1'!R11</f>
        <v>0</v>
      </c>
      <c r="S11" s="318"/>
      <c r="T11" s="318"/>
      <c r="U11" s="318"/>
      <c r="V11" s="318"/>
      <c r="W11" s="318"/>
      <c r="X11" s="318"/>
      <c r="Y11" s="318"/>
      <c r="Z11" s="318"/>
      <c r="AA11" s="318"/>
      <c r="AB11" s="222" t="b">
        <v>0</v>
      </c>
    </row>
    <row r="12" spans="1:30" ht="7.5" customHeight="1" x14ac:dyDescent="0.2"/>
    <row r="13" spans="1:30" ht="24" customHeight="1" x14ac:dyDescent="0.2">
      <c r="F13" s="8"/>
      <c r="G13" s="278"/>
      <c r="H13" s="278"/>
      <c r="I13" s="278"/>
      <c r="J13" s="278"/>
      <c r="K13" s="278"/>
      <c r="L13" s="278"/>
      <c r="M13" s="278"/>
      <c r="N13" s="278"/>
      <c r="O13" s="278"/>
      <c r="P13" s="278"/>
      <c r="Q13" s="278"/>
      <c r="R13" s="278"/>
      <c r="S13" s="278"/>
      <c r="T13" s="278"/>
      <c r="U13" s="278"/>
      <c r="V13" s="278"/>
      <c r="W13" s="278"/>
      <c r="X13" s="278"/>
      <c r="Y13" s="278"/>
      <c r="Z13" s="278"/>
      <c r="AA13" s="278"/>
    </row>
    <row r="14" spans="1:30" x14ac:dyDescent="0.2">
      <c r="G14" s="9" t="s">
        <v>2</v>
      </c>
    </row>
    <row r="15" spans="1:30" ht="7.5" customHeight="1" x14ac:dyDescent="0.2"/>
    <row r="16" spans="1:30" s="77" customFormat="1" ht="14.25" customHeight="1" x14ac:dyDescent="0.2">
      <c r="A16" s="76"/>
      <c r="H16" s="77" t="s">
        <v>34</v>
      </c>
      <c r="I16" s="311"/>
      <c r="J16" s="311"/>
      <c r="K16" s="79" t="s">
        <v>43</v>
      </c>
      <c r="M16" s="79"/>
      <c r="N16" s="79"/>
      <c r="O16" s="79"/>
      <c r="P16" s="79"/>
      <c r="Q16" s="79"/>
      <c r="R16" s="79"/>
      <c r="S16" s="79"/>
      <c r="T16" s="80"/>
      <c r="U16" s="80"/>
      <c r="V16" s="80"/>
      <c r="W16" s="80"/>
      <c r="X16" s="80"/>
      <c r="Y16" s="80"/>
      <c r="Z16" s="80"/>
      <c r="AA16" s="80"/>
      <c r="AB16" s="78"/>
      <c r="AC16" s="316"/>
      <c r="AD16" s="316"/>
    </row>
    <row r="17" spans="1:32" ht="7.5" customHeight="1" x14ac:dyDescent="0.2"/>
    <row r="18" spans="1:32" s="10" customFormat="1" ht="14.25" customHeight="1" x14ac:dyDescent="0.2">
      <c r="A18" s="267" t="s">
        <v>32</v>
      </c>
      <c r="B18" s="267"/>
      <c r="C18" s="267"/>
      <c r="D18" s="267"/>
      <c r="E18" s="267"/>
      <c r="F18" s="267"/>
      <c r="G18" s="267"/>
      <c r="H18" s="267"/>
      <c r="I18" s="267"/>
      <c r="J18" s="267"/>
      <c r="K18" s="267"/>
      <c r="L18" s="267"/>
      <c r="M18" s="267"/>
      <c r="N18" s="267"/>
      <c r="O18" s="267"/>
      <c r="P18" s="267"/>
      <c r="Q18" s="267"/>
      <c r="R18" s="267"/>
      <c r="S18" s="268"/>
      <c r="T18" s="254" t="s">
        <v>44</v>
      </c>
      <c r="U18" s="266"/>
      <c r="V18" s="266"/>
      <c r="W18" s="266"/>
      <c r="X18" s="266"/>
      <c r="Y18" s="266"/>
      <c r="Z18" s="266"/>
      <c r="AA18" s="255"/>
      <c r="AB18" s="49"/>
      <c r="AC18" s="252" t="s">
        <v>45</v>
      </c>
      <c r="AD18" s="253"/>
    </row>
    <row r="19" spans="1:32" s="10" customFormat="1" ht="14.25" customHeight="1" x14ac:dyDescent="0.2">
      <c r="A19" s="267"/>
      <c r="B19" s="267"/>
      <c r="C19" s="267"/>
      <c r="D19" s="267"/>
      <c r="E19" s="267"/>
      <c r="F19" s="267"/>
      <c r="G19" s="267"/>
      <c r="H19" s="267"/>
      <c r="I19" s="267"/>
      <c r="J19" s="267"/>
      <c r="K19" s="267"/>
      <c r="L19" s="267"/>
      <c r="M19" s="267"/>
      <c r="N19" s="267"/>
      <c r="O19" s="267"/>
      <c r="P19" s="267"/>
      <c r="Q19" s="267"/>
      <c r="R19" s="267"/>
      <c r="S19" s="268"/>
      <c r="T19" s="308" t="s">
        <v>6</v>
      </c>
      <c r="U19" s="290"/>
      <c r="V19" s="290"/>
      <c r="W19" s="290"/>
      <c r="X19" s="290"/>
      <c r="Y19" s="290"/>
      <c r="Z19" s="290"/>
      <c r="AA19" s="309"/>
      <c r="AB19" s="49"/>
      <c r="AC19" s="254" t="str">
        <f>T19</f>
        <v>EUR</v>
      </c>
      <c r="AD19" s="255"/>
      <c r="AE19" s="10" t="s">
        <v>179</v>
      </c>
    </row>
    <row r="20" spans="1:32" s="10" customFormat="1" ht="14.25" customHeight="1" x14ac:dyDescent="0.2">
      <c r="A20" s="267"/>
      <c r="B20" s="267"/>
      <c r="C20" s="267"/>
      <c r="D20" s="267"/>
      <c r="E20" s="267"/>
      <c r="F20" s="267"/>
      <c r="G20" s="267"/>
      <c r="H20" s="267"/>
      <c r="I20" s="267"/>
      <c r="J20" s="267"/>
      <c r="K20" s="267"/>
      <c r="L20" s="267"/>
      <c r="M20" s="267"/>
      <c r="N20" s="267"/>
      <c r="O20" s="267"/>
      <c r="P20" s="267"/>
      <c r="Q20" s="267"/>
      <c r="R20" s="267"/>
      <c r="S20" s="268"/>
      <c r="T20" s="263" t="s">
        <v>7</v>
      </c>
      <c r="U20" s="264"/>
      <c r="V20" s="264"/>
      <c r="W20" s="265"/>
      <c r="X20" s="263" t="s">
        <v>8</v>
      </c>
      <c r="Y20" s="264"/>
      <c r="Z20" s="264"/>
      <c r="AA20" s="265"/>
      <c r="AB20" s="49"/>
      <c r="AC20" s="98" t="str">
        <f>T20</f>
        <v>Vorjahr</v>
      </c>
      <c r="AD20" s="98" t="str">
        <f>X20</f>
        <v>akt. Jahr</v>
      </c>
      <c r="AE20" s="221" t="s">
        <v>7</v>
      </c>
      <c r="AF20" s="221" t="s">
        <v>8</v>
      </c>
    </row>
    <row r="21" spans="1:32" s="10" customFormat="1" ht="12" customHeight="1" x14ac:dyDescent="0.2">
      <c r="A21" s="269"/>
      <c r="B21" s="269"/>
      <c r="C21" s="269"/>
      <c r="D21" s="269"/>
      <c r="E21" s="269"/>
      <c r="F21" s="269"/>
      <c r="G21" s="269"/>
      <c r="H21" s="269"/>
      <c r="I21" s="269"/>
      <c r="J21" s="269"/>
      <c r="K21" s="269"/>
      <c r="L21" s="269"/>
      <c r="M21" s="269"/>
      <c r="N21" s="269"/>
      <c r="O21" s="269"/>
      <c r="P21" s="269"/>
      <c r="Q21" s="269"/>
      <c r="R21" s="269"/>
      <c r="S21" s="270"/>
      <c r="T21" s="271">
        <f>'Blatt 1'!T21</f>
        <v>0</v>
      </c>
      <c r="U21" s="272"/>
      <c r="V21" s="272"/>
      <c r="W21" s="273"/>
      <c r="X21" s="271">
        <f>'Blatt 1'!X21</f>
        <v>0</v>
      </c>
      <c r="Y21" s="272"/>
      <c r="Z21" s="272"/>
      <c r="AA21" s="273"/>
      <c r="AB21" s="49"/>
      <c r="AC21" s="103">
        <f>'Blatt 1'!AC21</f>
        <v>0</v>
      </c>
      <c r="AD21" s="103">
        <f>'Blatt 1'!AD21</f>
        <v>0</v>
      </c>
      <c r="AE21" s="219"/>
      <c r="AF21" s="219"/>
    </row>
    <row r="22" spans="1:32" s="10" customFormat="1" ht="12.75" customHeight="1" x14ac:dyDescent="0.2">
      <c r="A22" s="24" t="s">
        <v>9</v>
      </c>
      <c r="B22" s="279" t="s">
        <v>23</v>
      </c>
      <c r="C22" s="279"/>
      <c r="D22" s="279"/>
      <c r="E22" s="279"/>
      <c r="F22" s="279"/>
      <c r="G22" s="279"/>
      <c r="H22" s="279"/>
      <c r="I22" s="279"/>
      <c r="J22" s="279"/>
      <c r="K22" s="279"/>
      <c r="L22" s="279"/>
      <c r="M22" s="279"/>
      <c r="N22" s="279"/>
      <c r="O22" s="279"/>
      <c r="P22" s="279"/>
      <c r="Q22" s="279"/>
      <c r="R22" s="279"/>
      <c r="S22" s="280"/>
      <c r="T22" s="260"/>
      <c r="U22" s="261"/>
      <c r="V22" s="261"/>
      <c r="W22" s="262"/>
      <c r="X22" s="260"/>
      <c r="Y22" s="261"/>
      <c r="Z22" s="261"/>
      <c r="AA22" s="262"/>
      <c r="AB22" s="18"/>
      <c r="AC22" s="97"/>
      <c r="AD22" s="97"/>
    </row>
    <row r="23" spans="1:32" s="10" customFormat="1" ht="12" x14ac:dyDescent="0.2">
      <c r="A23" s="19"/>
      <c r="B23" s="281"/>
      <c r="C23" s="281"/>
      <c r="D23" s="281"/>
      <c r="E23" s="281"/>
      <c r="F23" s="281"/>
      <c r="G23" s="281"/>
      <c r="H23" s="281"/>
      <c r="I23" s="281"/>
      <c r="J23" s="281"/>
      <c r="K23" s="281"/>
      <c r="L23" s="281"/>
      <c r="M23" s="281"/>
      <c r="N23" s="281"/>
      <c r="O23" s="281"/>
      <c r="P23" s="281"/>
      <c r="Q23" s="281"/>
      <c r="R23" s="281"/>
      <c r="S23" s="282"/>
      <c r="T23" s="260"/>
      <c r="U23" s="261"/>
      <c r="V23" s="261"/>
      <c r="W23" s="262"/>
      <c r="X23" s="260"/>
      <c r="Y23" s="261"/>
      <c r="Z23" s="261"/>
      <c r="AA23" s="262"/>
      <c r="AB23" s="18"/>
      <c r="AC23" s="97"/>
      <c r="AD23" s="97"/>
    </row>
    <row r="24" spans="1:32" s="10" customFormat="1" ht="6" customHeight="1" x14ac:dyDescent="0.2">
      <c r="A24" s="19"/>
      <c r="B24" s="28"/>
      <c r="C24" s="28"/>
      <c r="D24" s="28"/>
      <c r="E24" s="28"/>
      <c r="F24" s="28"/>
      <c r="G24" s="28"/>
      <c r="H24" s="28"/>
      <c r="I24" s="28"/>
      <c r="J24" s="28"/>
      <c r="K24" s="28"/>
      <c r="L24" s="28"/>
      <c r="M24" s="28"/>
      <c r="N24" s="28"/>
      <c r="O24" s="28"/>
      <c r="P24" s="28"/>
      <c r="Q24" s="36"/>
      <c r="R24" s="35"/>
      <c r="S24" s="13"/>
      <c r="T24" s="260"/>
      <c r="U24" s="261"/>
      <c r="V24" s="261"/>
      <c r="W24" s="262"/>
      <c r="X24" s="260"/>
      <c r="Y24" s="261"/>
      <c r="Z24" s="261"/>
      <c r="AA24" s="262"/>
      <c r="AB24" s="108"/>
      <c r="AC24" s="93"/>
      <c r="AD24" s="93"/>
    </row>
    <row r="25" spans="1:32" s="10" customFormat="1" ht="12" x14ac:dyDescent="0.2">
      <c r="A25" s="19" t="s">
        <v>10</v>
      </c>
      <c r="B25" s="306" t="s">
        <v>174</v>
      </c>
      <c r="C25" s="306"/>
      <c r="D25" s="306"/>
      <c r="E25" s="306"/>
      <c r="F25" s="306"/>
      <c r="G25" s="306"/>
      <c r="H25" s="306"/>
      <c r="I25" s="306"/>
      <c r="J25" s="306"/>
      <c r="K25" s="306"/>
      <c r="L25" s="306"/>
      <c r="M25" s="306"/>
      <c r="N25" s="306"/>
      <c r="O25" s="306"/>
      <c r="P25" s="306"/>
      <c r="Q25" s="306"/>
      <c r="R25" s="306"/>
      <c r="S25" s="307"/>
      <c r="T25" s="260"/>
      <c r="U25" s="261"/>
      <c r="V25" s="261"/>
      <c r="W25" s="262"/>
      <c r="X25" s="260"/>
      <c r="Y25" s="261"/>
      <c r="Z25" s="261"/>
      <c r="AA25" s="262"/>
      <c r="AB25" s="18"/>
      <c r="AC25" s="97"/>
      <c r="AD25" s="97"/>
    </row>
    <row r="26" spans="1:32" s="10" customFormat="1" ht="12" x14ac:dyDescent="0.2">
      <c r="A26" s="19"/>
      <c r="B26" s="306"/>
      <c r="C26" s="306"/>
      <c r="D26" s="306"/>
      <c r="E26" s="306"/>
      <c r="F26" s="306"/>
      <c r="G26" s="306"/>
      <c r="H26" s="306"/>
      <c r="I26" s="306"/>
      <c r="J26" s="306"/>
      <c r="K26" s="306"/>
      <c r="L26" s="306"/>
      <c r="M26" s="306"/>
      <c r="N26" s="306"/>
      <c r="O26" s="306"/>
      <c r="P26" s="306"/>
      <c r="Q26" s="306"/>
      <c r="R26" s="306"/>
      <c r="S26" s="307"/>
      <c r="T26" s="257">
        <f>ROUND((AC26*AE21/100),0)</f>
        <v>0</v>
      </c>
      <c r="U26" s="258"/>
      <c r="V26" s="258"/>
      <c r="W26" s="259"/>
      <c r="X26" s="257">
        <f>ROUND((AD26*AF21/100),0)</f>
        <v>0</v>
      </c>
      <c r="Y26" s="258"/>
      <c r="Z26" s="258"/>
      <c r="AA26" s="259"/>
      <c r="AB26" s="108"/>
      <c r="AC26" s="99">
        <f>'Blatt 1'!AC26</f>
        <v>0</v>
      </c>
      <c r="AD26" s="99">
        <f>'Blatt 1'!AD26</f>
        <v>0</v>
      </c>
    </row>
    <row r="27" spans="1:32" s="10" customFormat="1" ht="6" customHeight="1" x14ac:dyDescent="0.2">
      <c r="A27" s="19"/>
      <c r="B27" s="28"/>
      <c r="C27" s="28"/>
      <c r="D27" s="28"/>
      <c r="E27" s="28"/>
      <c r="F27" s="28"/>
      <c r="G27" s="28"/>
      <c r="H27" s="28"/>
      <c r="I27" s="28"/>
      <c r="J27" s="28"/>
      <c r="K27" s="28"/>
      <c r="L27" s="28"/>
      <c r="M27" s="28"/>
      <c r="N27" s="28"/>
      <c r="O27" s="28"/>
      <c r="P27" s="28"/>
      <c r="Q27" s="36"/>
      <c r="R27" s="35"/>
      <c r="S27" s="13"/>
      <c r="T27" s="260"/>
      <c r="U27" s="261"/>
      <c r="V27" s="261"/>
      <c r="W27" s="262"/>
      <c r="X27" s="260"/>
      <c r="Y27" s="261"/>
      <c r="Z27" s="261"/>
      <c r="AA27" s="262"/>
      <c r="AB27" s="108"/>
      <c r="AC27" s="93"/>
      <c r="AD27" s="93"/>
    </row>
    <row r="28" spans="1:32" s="10" customFormat="1" ht="12" x14ac:dyDescent="0.2">
      <c r="A28" s="19" t="s">
        <v>11</v>
      </c>
      <c r="B28" s="294" t="s">
        <v>12</v>
      </c>
      <c r="C28" s="294"/>
      <c r="D28" s="294"/>
      <c r="E28" s="294"/>
      <c r="F28" s="294"/>
      <c r="G28" s="294"/>
      <c r="H28" s="294"/>
      <c r="I28" s="294"/>
      <c r="J28" s="294"/>
      <c r="K28" s="294"/>
      <c r="L28" s="294"/>
      <c r="M28" s="294"/>
      <c r="N28" s="294"/>
      <c r="O28" s="294"/>
      <c r="P28" s="294"/>
      <c r="Q28" s="294"/>
      <c r="R28" s="294"/>
      <c r="S28" s="295"/>
      <c r="T28" s="257">
        <f>ROUND((AC28*AE21/100),0)</f>
        <v>0</v>
      </c>
      <c r="U28" s="258"/>
      <c r="V28" s="258"/>
      <c r="W28" s="259"/>
      <c r="X28" s="257">
        <f>ROUND((AD28*AF21/100),0)</f>
        <v>0</v>
      </c>
      <c r="Y28" s="258"/>
      <c r="Z28" s="258"/>
      <c r="AA28" s="259"/>
      <c r="AB28" s="108"/>
      <c r="AC28" s="99">
        <f>'Blatt 1'!AC28</f>
        <v>0</v>
      </c>
      <c r="AD28" s="99">
        <f>'Blatt 1'!AD28</f>
        <v>0</v>
      </c>
    </row>
    <row r="29" spans="1:32" s="10" customFormat="1" ht="6" customHeight="1" x14ac:dyDescent="0.2">
      <c r="A29" s="19"/>
      <c r="B29" s="12"/>
      <c r="C29" s="12"/>
      <c r="D29" s="12"/>
      <c r="E29" s="12"/>
      <c r="F29" s="12"/>
      <c r="G29" s="12"/>
      <c r="H29" s="12"/>
      <c r="I29" s="12"/>
      <c r="J29" s="12"/>
      <c r="K29" s="12"/>
      <c r="L29" s="12"/>
      <c r="M29" s="12"/>
      <c r="N29" s="12"/>
      <c r="O29" s="12"/>
      <c r="P29" s="12"/>
      <c r="Q29" s="37"/>
      <c r="R29" s="35"/>
      <c r="S29" s="13"/>
      <c r="T29" s="260"/>
      <c r="U29" s="261"/>
      <c r="V29" s="261"/>
      <c r="W29" s="262"/>
      <c r="X29" s="260"/>
      <c r="Y29" s="261"/>
      <c r="Z29" s="261"/>
      <c r="AA29" s="262"/>
      <c r="AB29" s="108"/>
      <c r="AC29" s="94"/>
      <c r="AD29" s="94"/>
    </row>
    <row r="30" spans="1:32" s="10" customFormat="1" x14ac:dyDescent="0.2">
      <c r="A30" s="25"/>
      <c r="B30" s="303" t="s">
        <v>183</v>
      </c>
      <c r="C30" s="303"/>
      <c r="D30" s="303"/>
      <c r="E30" s="303"/>
      <c r="F30" s="303"/>
      <c r="G30" s="303"/>
      <c r="H30" s="303"/>
      <c r="I30" s="303"/>
      <c r="J30" s="303"/>
      <c r="K30" s="303"/>
      <c r="L30" s="303"/>
      <c r="M30" s="303"/>
      <c r="N30" s="303"/>
      <c r="O30" s="303"/>
      <c r="P30" s="303"/>
      <c r="Q30" s="303"/>
      <c r="R30" s="304"/>
      <c r="S30" s="305"/>
      <c r="T30" s="296">
        <f>T26+T28</f>
        <v>0</v>
      </c>
      <c r="U30" s="297"/>
      <c r="V30" s="297"/>
      <c r="W30" s="298" t="e">
        <f>SUM(W26+#REF!+W28)</f>
        <v>#REF!</v>
      </c>
      <c r="X30" s="296">
        <f>X26+X28</f>
        <v>0</v>
      </c>
      <c r="Y30" s="297"/>
      <c r="Z30" s="297"/>
      <c r="AA30" s="298" t="e">
        <f>SUM(AA26+#REF!+AA28)</f>
        <v>#REF!</v>
      </c>
      <c r="AB30" s="50"/>
      <c r="AC30" s="95">
        <f>AC26+AC28</f>
        <v>0</v>
      </c>
      <c r="AD30" s="95">
        <f>AD26+AD28</f>
        <v>0</v>
      </c>
    </row>
    <row r="31" spans="1:32" s="10" customFormat="1" ht="6" customHeight="1" x14ac:dyDescent="0.2">
      <c r="A31" s="19"/>
      <c r="B31" s="12"/>
      <c r="C31" s="12"/>
      <c r="D31" s="12"/>
      <c r="E31" s="12"/>
      <c r="F31" s="12"/>
      <c r="G31" s="12"/>
      <c r="H31" s="12"/>
      <c r="I31" s="12"/>
      <c r="J31" s="12"/>
      <c r="K31" s="12"/>
      <c r="L31" s="12"/>
      <c r="M31" s="12"/>
      <c r="N31" s="12"/>
      <c r="O31" s="12"/>
      <c r="P31" s="12"/>
      <c r="Q31" s="38"/>
      <c r="R31" s="35"/>
      <c r="S31" s="13"/>
      <c r="T31" s="260"/>
      <c r="U31" s="261"/>
      <c r="V31" s="261"/>
      <c r="W31" s="262"/>
      <c r="X31" s="260"/>
      <c r="Y31" s="261"/>
      <c r="Z31" s="261"/>
      <c r="AA31" s="262"/>
      <c r="AB31" s="108"/>
      <c r="AC31" s="96"/>
      <c r="AD31" s="96"/>
    </row>
    <row r="32" spans="1:32" s="10" customFormat="1" ht="12" customHeight="1" x14ac:dyDescent="0.2">
      <c r="A32" s="24" t="s">
        <v>13</v>
      </c>
      <c r="B32" s="315" t="s">
        <v>33</v>
      </c>
      <c r="C32" s="315"/>
      <c r="D32" s="315"/>
      <c r="E32" s="315"/>
      <c r="F32" s="315"/>
      <c r="G32" s="315"/>
      <c r="H32" s="315"/>
      <c r="I32" s="315"/>
      <c r="J32" s="315"/>
      <c r="K32" s="315"/>
      <c r="L32" s="315"/>
      <c r="M32" s="315"/>
      <c r="N32" s="315"/>
      <c r="O32" s="315"/>
      <c r="P32" s="315"/>
      <c r="Q32" s="315"/>
      <c r="R32" s="315"/>
      <c r="S32" s="282"/>
      <c r="T32" s="260"/>
      <c r="U32" s="261"/>
      <c r="V32" s="261"/>
      <c r="W32" s="262"/>
      <c r="X32" s="260"/>
      <c r="Y32" s="261"/>
      <c r="Z32" s="261"/>
      <c r="AA32" s="262"/>
      <c r="AB32" s="108"/>
      <c r="AC32" s="93"/>
      <c r="AD32" s="93"/>
    </row>
    <row r="33" spans="1:33" s="10" customFormat="1" ht="12" x14ac:dyDescent="0.2">
      <c r="A33" s="19"/>
      <c r="B33" s="315"/>
      <c r="C33" s="315"/>
      <c r="D33" s="315"/>
      <c r="E33" s="315"/>
      <c r="F33" s="315"/>
      <c r="G33" s="315"/>
      <c r="H33" s="315"/>
      <c r="I33" s="315"/>
      <c r="J33" s="315"/>
      <c r="K33" s="315"/>
      <c r="L33" s="315"/>
      <c r="M33" s="315"/>
      <c r="N33" s="315"/>
      <c r="O33" s="315"/>
      <c r="P33" s="315"/>
      <c r="Q33" s="315"/>
      <c r="R33" s="315"/>
      <c r="S33" s="282"/>
      <c r="T33" s="260"/>
      <c r="U33" s="261"/>
      <c r="V33" s="261"/>
      <c r="W33" s="262"/>
      <c r="X33" s="260"/>
      <c r="Y33" s="261"/>
      <c r="Z33" s="261"/>
      <c r="AA33" s="262"/>
      <c r="AB33" s="108"/>
      <c r="AC33" s="93"/>
      <c r="AD33" s="93"/>
    </row>
    <row r="34" spans="1:33" s="10" customFormat="1" ht="13.5" customHeight="1" x14ac:dyDescent="0.2">
      <c r="A34" s="19"/>
      <c r="B34" s="315"/>
      <c r="C34" s="315"/>
      <c r="D34" s="315"/>
      <c r="E34" s="315"/>
      <c r="F34" s="315"/>
      <c r="G34" s="315"/>
      <c r="H34" s="315"/>
      <c r="I34" s="315"/>
      <c r="J34" s="315"/>
      <c r="K34" s="315"/>
      <c r="L34" s="315"/>
      <c r="M34" s="315"/>
      <c r="N34" s="315"/>
      <c r="O34" s="315"/>
      <c r="P34" s="315"/>
      <c r="Q34" s="315"/>
      <c r="R34" s="315"/>
      <c r="S34" s="282"/>
      <c r="T34" s="260"/>
      <c r="U34" s="261"/>
      <c r="V34" s="261"/>
      <c r="W34" s="262"/>
      <c r="X34" s="260"/>
      <c r="Y34" s="261"/>
      <c r="Z34" s="261"/>
      <c r="AA34" s="262"/>
      <c r="AB34" s="108"/>
      <c r="AC34" s="93"/>
      <c r="AD34" s="93"/>
    </row>
    <row r="35" spans="1:33" s="10" customFormat="1" ht="14.25" customHeight="1" x14ac:dyDescent="0.2">
      <c r="A35" s="19" t="s">
        <v>14</v>
      </c>
      <c r="B35" s="306" t="s">
        <v>175</v>
      </c>
      <c r="C35" s="306"/>
      <c r="D35" s="306"/>
      <c r="E35" s="306"/>
      <c r="F35" s="306"/>
      <c r="G35" s="306"/>
      <c r="H35" s="306"/>
      <c r="I35" s="306"/>
      <c r="J35" s="306"/>
      <c r="K35" s="306"/>
      <c r="L35" s="306"/>
      <c r="M35" s="306"/>
      <c r="N35" s="306"/>
      <c r="O35" s="306"/>
      <c r="P35" s="306"/>
      <c r="Q35" s="306"/>
      <c r="R35" s="306"/>
      <c r="S35" s="307"/>
      <c r="T35" s="260"/>
      <c r="U35" s="261"/>
      <c r="V35" s="261"/>
      <c r="W35" s="262"/>
      <c r="X35" s="260"/>
      <c r="Y35" s="261"/>
      <c r="Z35" s="261"/>
      <c r="AA35" s="262"/>
      <c r="AB35" s="108"/>
      <c r="AC35" s="93"/>
      <c r="AD35" s="93"/>
    </row>
    <row r="36" spans="1:33" s="10" customFormat="1" ht="14.25" customHeight="1" x14ac:dyDescent="0.2">
      <c r="A36" s="19"/>
      <c r="B36" s="306"/>
      <c r="C36" s="306"/>
      <c r="D36" s="306"/>
      <c r="E36" s="306"/>
      <c r="F36" s="306"/>
      <c r="G36" s="306"/>
      <c r="H36" s="306"/>
      <c r="I36" s="306"/>
      <c r="J36" s="306"/>
      <c r="K36" s="306"/>
      <c r="L36" s="306"/>
      <c r="M36" s="306"/>
      <c r="N36" s="306"/>
      <c r="O36" s="306"/>
      <c r="P36" s="306"/>
      <c r="Q36" s="306"/>
      <c r="R36" s="306"/>
      <c r="S36" s="307"/>
      <c r="T36" s="107"/>
      <c r="U36" s="108"/>
      <c r="V36" s="108"/>
      <c r="W36" s="109"/>
      <c r="X36" s="107"/>
      <c r="Y36" s="108"/>
      <c r="Z36" s="108"/>
      <c r="AA36" s="109"/>
      <c r="AB36" s="108"/>
      <c r="AC36" s="97"/>
      <c r="AD36" s="97"/>
    </row>
    <row r="37" spans="1:33" s="10" customFormat="1" ht="12" x14ac:dyDescent="0.2">
      <c r="A37" s="19"/>
      <c r="B37" s="256">
        <f>'Blatt 1'!B37</f>
        <v>0</v>
      </c>
      <c r="C37" s="256"/>
      <c r="D37" s="256"/>
      <c r="E37" s="256"/>
      <c r="F37" s="256"/>
      <c r="G37" s="256"/>
      <c r="H37" s="256"/>
      <c r="I37" s="256"/>
      <c r="J37" s="256"/>
      <c r="K37" s="256"/>
      <c r="L37" s="256"/>
      <c r="M37" s="256"/>
      <c r="N37" s="256"/>
      <c r="O37" s="256"/>
      <c r="P37" s="256"/>
      <c r="Q37" s="256"/>
      <c r="R37" s="256"/>
      <c r="S37" s="110"/>
      <c r="T37" s="257">
        <f>ROUND((AC37*AE21/100),0)</f>
        <v>0</v>
      </c>
      <c r="U37" s="258"/>
      <c r="V37" s="258"/>
      <c r="W37" s="259"/>
      <c r="X37" s="257">
        <f>ROUND((AD37*AF21/100),0)</f>
        <v>0</v>
      </c>
      <c r="Y37" s="258"/>
      <c r="Z37" s="258"/>
      <c r="AA37" s="259"/>
      <c r="AB37" s="108"/>
      <c r="AC37" s="99">
        <f>'Blatt 1'!AC37</f>
        <v>0</v>
      </c>
      <c r="AD37" s="99">
        <f>'Blatt 1'!AD37</f>
        <v>0</v>
      </c>
    </row>
    <row r="38" spans="1:33" s="10" customFormat="1" ht="6" customHeight="1" x14ac:dyDescent="0.2">
      <c r="A38" s="19"/>
      <c r="B38" s="28"/>
      <c r="C38" s="28"/>
      <c r="D38" s="28"/>
      <c r="E38" s="28"/>
      <c r="F38" s="28"/>
      <c r="G38" s="28"/>
      <c r="H38" s="28"/>
      <c r="I38" s="28"/>
      <c r="J38" s="28"/>
      <c r="K38" s="28"/>
      <c r="L38" s="28"/>
      <c r="M38" s="28"/>
      <c r="N38" s="28"/>
      <c r="O38" s="28"/>
      <c r="P38" s="28"/>
      <c r="Q38" s="36"/>
      <c r="R38" s="35"/>
      <c r="S38" s="13"/>
      <c r="T38" s="260"/>
      <c r="U38" s="261"/>
      <c r="V38" s="261"/>
      <c r="W38" s="262"/>
      <c r="X38" s="260"/>
      <c r="Y38" s="261"/>
      <c r="Z38" s="261"/>
      <c r="AA38" s="262"/>
      <c r="AB38" s="108"/>
      <c r="AC38" s="93"/>
      <c r="AD38" s="93"/>
    </row>
    <row r="39" spans="1:33" s="10" customFormat="1" ht="12" customHeight="1" x14ac:dyDescent="0.2">
      <c r="A39" s="19" t="s">
        <v>15</v>
      </c>
      <c r="B39" s="284" t="s">
        <v>196</v>
      </c>
      <c r="C39" s="284"/>
      <c r="D39" s="284"/>
      <c r="E39" s="284"/>
      <c r="F39" s="284"/>
      <c r="G39" s="284"/>
      <c r="H39" s="284"/>
      <c r="I39" s="284"/>
      <c r="J39" s="284"/>
      <c r="K39" s="284"/>
      <c r="L39" s="284"/>
      <c r="M39" s="284"/>
      <c r="N39" s="284"/>
      <c r="O39" s="284"/>
      <c r="P39" s="284"/>
      <c r="Q39" s="284"/>
      <c r="R39" s="284"/>
      <c r="S39" s="285"/>
      <c r="T39" s="260"/>
      <c r="U39" s="261"/>
      <c r="V39" s="261"/>
      <c r="W39" s="262"/>
      <c r="X39" s="260"/>
      <c r="Y39" s="261"/>
      <c r="Z39" s="261"/>
      <c r="AA39" s="262"/>
      <c r="AB39" s="108"/>
      <c r="AC39" s="93"/>
      <c r="AD39" s="93"/>
    </row>
    <row r="40" spans="1:33" s="10" customFormat="1" ht="12" x14ac:dyDescent="0.2">
      <c r="A40" s="26"/>
      <c r="B40" s="284"/>
      <c r="C40" s="284"/>
      <c r="D40" s="284"/>
      <c r="E40" s="284"/>
      <c r="F40" s="284"/>
      <c r="G40" s="284"/>
      <c r="H40" s="284"/>
      <c r="I40" s="284"/>
      <c r="J40" s="284"/>
      <c r="K40" s="284"/>
      <c r="L40" s="284"/>
      <c r="M40" s="284"/>
      <c r="N40" s="284"/>
      <c r="O40" s="284"/>
      <c r="P40" s="284"/>
      <c r="Q40" s="284"/>
      <c r="R40" s="284"/>
      <c r="S40" s="285"/>
      <c r="T40" s="257">
        <f>ROUND((AC40*AE21/100),0)</f>
        <v>0</v>
      </c>
      <c r="U40" s="258"/>
      <c r="V40" s="258"/>
      <c r="W40" s="259"/>
      <c r="X40" s="257">
        <f>ROUND((AD40*AF21/100),0)</f>
        <v>0</v>
      </c>
      <c r="Y40" s="258"/>
      <c r="Z40" s="258"/>
      <c r="AA40" s="259"/>
      <c r="AB40" s="108"/>
      <c r="AC40" s="99">
        <f>'Blatt 1'!AC40</f>
        <v>0</v>
      </c>
      <c r="AD40" s="99">
        <f>'Blatt 1'!AD40</f>
        <v>0</v>
      </c>
    </row>
    <row r="41" spans="1:33" s="10" customFormat="1" ht="6" customHeight="1" x14ac:dyDescent="0.2">
      <c r="A41" s="26"/>
      <c r="B41" s="36"/>
      <c r="C41" s="36"/>
      <c r="D41" s="36"/>
      <c r="E41" s="36"/>
      <c r="F41" s="36"/>
      <c r="G41" s="36"/>
      <c r="H41" s="36"/>
      <c r="I41" s="36"/>
      <c r="J41" s="36"/>
      <c r="K41" s="36"/>
      <c r="L41" s="36"/>
      <c r="M41" s="36"/>
      <c r="N41" s="36"/>
      <c r="O41" s="36"/>
      <c r="P41" s="36"/>
      <c r="Q41" s="36"/>
      <c r="R41" s="39"/>
      <c r="S41" s="14"/>
      <c r="T41" s="260"/>
      <c r="U41" s="261"/>
      <c r="V41" s="261"/>
      <c r="W41" s="262"/>
      <c r="X41" s="260"/>
      <c r="Y41" s="261"/>
      <c r="Z41" s="261"/>
      <c r="AA41" s="262"/>
      <c r="AB41" s="108"/>
      <c r="AC41" s="93"/>
      <c r="AD41" s="93"/>
    </row>
    <row r="42" spans="1:33" s="10" customFormat="1" ht="12" customHeight="1" x14ac:dyDescent="0.2">
      <c r="A42" s="74" t="s">
        <v>16</v>
      </c>
      <c r="B42" s="284" t="s">
        <v>47</v>
      </c>
      <c r="C42" s="284"/>
      <c r="D42" s="284"/>
      <c r="E42" s="284"/>
      <c r="F42" s="284"/>
      <c r="G42" s="284"/>
      <c r="H42" s="284"/>
      <c r="I42" s="284"/>
      <c r="J42" s="284"/>
      <c r="K42" s="284"/>
      <c r="L42" s="284"/>
      <c r="M42" s="284"/>
      <c r="N42" s="284"/>
      <c r="O42" s="284"/>
      <c r="P42" s="284"/>
      <c r="Q42" s="284"/>
      <c r="R42" s="284"/>
      <c r="S42" s="285"/>
      <c r="T42" s="260"/>
      <c r="U42" s="261"/>
      <c r="V42" s="261"/>
      <c r="W42" s="262"/>
      <c r="X42" s="260"/>
      <c r="Y42" s="261"/>
      <c r="Z42" s="261"/>
      <c r="AA42" s="262"/>
      <c r="AB42" s="108"/>
      <c r="AC42" s="93"/>
      <c r="AD42" s="93"/>
      <c r="AE42" s="10" t="str">
        <f>IF(AE46&gt;100,"Fehler!","")</f>
        <v/>
      </c>
    </row>
    <row r="43" spans="1:33" s="10" customFormat="1" ht="14.25" customHeight="1" x14ac:dyDescent="0.2">
      <c r="A43" s="19"/>
      <c r="B43" s="284"/>
      <c r="C43" s="284"/>
      <c r="D43" s="284"/>
      <c r="E43" s="284"/>
      <c r="F43" s="284"/>
      <c r="G43" s="284"/>
      <c r="H43" s="284"/>
      <c r="I43" s="284"/>
      <c r="J43" s="284"/>
      <c r="K43" s="284"/>
      <c r="L43" s="284"/>
      <c r="M43" s="284"/>
      <c r="N43" s="284"/>
      <c r="O43" s="284"/>
      <c r="P43" s="284"/>
      <c r="Q43" s="284"/>
      <c r="R43" s="284"/>
      <c r="S43" s="285"/>
      <c r="T43" s="107"/>
      <c r="U43" s="108"/>
      <c r="V43" s="108"/>
      <c r="W43" s="109"/>
      <c r="X43" s="107"/>
      <c r="Y43" s="108"/>
      <c r="Z43" s="108"/>
      <c r="AA43" s="109"/>
      <c r="AB43" s="108"/>
      <c r="AC43" s="97"/>
      <c r="AD43" s="97"/>
      <c r="AE43" s="10" t="s">
        <v>180</v>
      </c>
    </row>
    <row r="44" spans="1:33" s="10" customFormat="1" ht="12" x14ac:dyDescent="0.2">
      <c r="A44" s="100" t="s">
        <v>41</v>
      </c>
      <c r="B44" s="256"/>
      <c r="C44" s="256"/>
      <c r="D44" s="256"/>
      <c r="E44" s="256"/>
      <c r="F44" s="256"/>
      <c r="G44" s="256"/>
      <c r="H44" s="256"/>
      <c r="I44" s="256"/>
      <c r="J44" s="256"/>
      <c r="K44" s="256"/>
      <c r="L44" s="256"/>
      <c r="M44" s="256"/>
      <c r="N44" s="256"/>
      <c r="O44" s="256"/>
      <c r="P44" s="256"/>
      <c r="Q44" s="256"/>
      <c r="R44" s="256"/>
      <c r="S44" s="75"/>
      <c r="T44" s="257"/>
      <c r="U44" s="258"/>
      <c r="V44" s="258"/>
      <c r="W44" s="259"/>
      <c r="X44" s="257"/>
      <c r="Y44" s="258"/>
      <c r="Z44" s="258"/>
      <c r="AA44" s="259"/>
      <c r="AB44" s="108"/>
      <c r="AC44" s="93">
        <f>'Blatt 1'!AC44</f>
        <v>0</v>
      </c>
      <c r="AD44" s="93">
        <f>'Blatt 1'!AD44</f>
        <v>0</v>
      </c>
      <c r="AE44" s="10" t="s">
        <v>7</v>
      </c>
      <c r="AF44" s="10" t="s">
        <v>8</v>
      </c>
      <c r="AG44" s="10" t="str">
        <f>IF(AND(AB10=TRUE,AB11=TRUE),"bei Personenidentität 2.3a nur auf Blatt 4 ausfüllen","")</f>
        <v/>
      </c>
    </row>
    <row r="45" spans="1:33" s="10" customFormat="1" ht="6" customHeight="1" x14ac:dyDescent="0.2">
      <c r="A45" s="101"/>
      <c r="B45" s="36"/>
      <c r="C45" s="36"/>
      <c r="D45" s="36"/>
      <c r="E45" s="36"/>
      <c r="F45" s="36"/>
      <c r="G45" s="36"/>
      <c r="H45" s="36"/>
      <c r="I45" s="36"/>
      <c r="J45" s="36"/>
      <c r="K45" s="36"/>
      <c r="L45" s="36"/>
      <c r="M45" s="36"/>
      <c r="N45" s="36"/>
      <c r="O45" s="36"/>
      <c r="P45" s="36"/>
      <c r="Q45" s="36"/>
      <c r="R45" s="39"/>
      <c r="S45" s="14"/>
      <c r="T45" s="260"/>
      <c r="U45" s="261"/>
      <c r="V45" s="261"/>
      <c r="W45" s="262"/>
      <c r="X45" s="260"/>
      <c r="Y45" s="261"/>
      <c r="Z45" s="261"/>
      <c r="AA45" s="262"/>
      <c r="AB45" s="108"/>
      <c r="AC45" s="93"/>
      <c r="AD45" s="93"/>
    </row>
    <row r="46" spans="1:33" s="10" customFormat="1" ht="12" x14ac:dyDescent="0.2">
      <c r="A46" s="100" t="s">
        <v>42</v>
      </c>
      <c r="B46" s="314"/>
      <c r="C46" s="314"/>
      <c r="D46" s="314"/>
      <c r="E46" s="314"/>
      <c r="F46" s="314"/>
      <c r="G46" s="314"/>
      <c r="H46" s="314"/>
      <c r="I46" s="314"/>
      <c r="J46" s="314"/>
      <c r="K46" s="314"/>
      <c r="L46" s="314"/>
      <c r="M46" s="314"/>
      <c r="N46" s="314"/>
      <c r="O46" s="314"/>
      <c r="P46" s="314"/>
      <c r="Q46" s="314"/>
      <c r="R46" s="314"/>
      <c r="S46" s="75"/>
      <c r="T46" s="257">
        <f>ROUND((AC46*AE46/100),0)</f>
        <v>0</v>
      </c>
      <c r="U46" s="258"/>
      <c r="V46" s="258"/>
      <c r="W46" s="259"/>
      <c r="X46" s="257">
        <f>ROUND((AD46*AF46/100),0)</f>
        <v>0</v>
      </c>
      <c r="Y46" s="258"/>
      <c r="Z46" s="258"/>
      <c r="AA46" s="259"/>
      <c r="AB46" s="108"/>
      <c r="AC46" s="92"/>
      <c r="AD46" s="92"/>
      <c r="AE46" s="219"/>
      <c r="AF46" s="219"/>
      <c r="AG46" s="10" t="str">
        <f>IF(AND(AB10=TRUE,AB11=TRUE),"bei Personenidentität 2.3b nur auf Blatt 1 ausfüllen","")</f>
        <v/>
      </c>
    </row>
    <row r="47" spans="1:33" s="10" customFormat="1" ht="6" customHeight="1" x14ac:dyDescent="0.2">
      <c r="A47" s="26"/>
      <c r="B47" s="36"/>
      <c r="C47" s="36"/>
      <c r="D47" s="36"/>
      <c r="E47" s="36"/>
      <c r="F47" s="36"/>
      <c r="G47" s="36"/>
      <c r="H47" s="36"/>
      <c r="I47" s="36"/>
      <c r="J47" s="36"/>
      <c r="K47" s="36"/>
      <c r="L47" s="36"/>
      <c r="M47" s="36"/>
      <c r="N47" s="36"/>
      <c r="O47" s="36"/>
      <c r="P47" s="36"/>
      <c r="Q47" s="36"/>
      <c r="R47" s="39"/>
      <c r="S47" s="14"/>
      <c r="T47" s="260"/>
      <c r="U47" s="261"/>
      <c r="V47" s="261"/>
      <c r="W47" s="262"/>
      <c r="X47" s="260"/>
      <c r="Y47" s="261"/>
      <c r="Z47" s="261"/>
      <c r="AA47" s="262"/>
      <c r="AB47" s="108"/>
      <c r="AC47" s="93"/>
      <c r="AD47" s="93"/>
    </row>
    <row r="48" spans="1:33" s="10" customFormat="1" ht="11.45" customHeight="1" x14ac:dyDescent="0.2">
      <c r="A48" s="19" t="s">
        <v>37</v>
      </c>
      <c r="B48" s="284" t="s">
        <v>40</v>
      </c>
      <c r="C48" s="284"/>
      <c r="D48" s="284"/>
      <c r="E48" s="284"/>
      <c r="F48" s="284"/>
      <c r="G48" s="284"/>
      <c r="H48" s="284"/>
      <c r="I48" s="284"/>
      <c r="J48" s="284"/>
      <c r="K48" s="284"/>
      <c r="L48" s="284"/>
      <c r="M48" s="284"/>
      <c r="N48" s="284"/>
      <c r="O48" s="284"/>
      <c r="P48" s="284"/>
      <c r="Q48" s="284"/>
      <c r="R48" s="284"/>
      <c r="S48" s="285"/>
      <c r="T48" s="107"/>
      <c r="U48" s="108"/>
      <c r="V48" s="108"/>
      <c r="W48" s="109"/>
      <c r="X48" s="107"/>
      <c r="Y48" s="108"/>
      <c r="Z48" s="108"/>
      <c r="AA48" s="109"/>
      <c r="AB48" s="108"/>
      <c r="AC48" s="97"/>
      <c r="AD48" s="97"/>
    </row>
    <row r="49" spans="1:33" s="10" customFormat="1" ht="12" x14ac:dyDescent="0.2">
      <c r="A49" s="19"/>
      <c r="B49" s="284"/>
      <c r="C49" s="284"/>
      <c r="D49" s="284"/>
      <c r="E49" s="284"/>
      <c r="F49" s="284"/>
      <c r="G49" s="284"/>
      <c r="H49" s="284"/>
      <c r="I49" s="284"/>
      <c r="J49" s="284"/>
      <c r="K49" s="284"/>
      <c r="L49" s="284"/>
      <c r="M49" s="284"/>
      <c r="N49" s="284"/>
      <c r="O49" s="284"/>
      <c r="P49" s="284"/>
      <c r="Q49" s="284"/>
      <c r="R49" s="284"/>
      <c r="S49" s="285"/>
      <c r="T49" s="257">
        <f>ROUND((AC49),0)</f>
        <v>0</v>
      </c>
      <c r="U49" s="258"/>
      <c r="V49" s="258"/>
      <c r="W49" s="259"/>
      <c r="X49" s="257">
        <f>ROUND((AD49),0)</f>
        <v>0</v>
      </c>
      <c r="Y49" s="258"/>
      <c r="Z49" s="258"/>
      <c r="AA49" s="259"/>
      <c r="AB49" s="108"/>
      <c r="AC49" s="92"/>
      <c r="AD49" s="92"/>
      <c r="AG49" s="10" t="str">
        <f>IF(AND(AB10=TRUE,AB11=TRUE),"bei Personenidentität 2.4 nur auf Blatt 1 ausfüllen","")</f>
        <v/>
      </c>
    </row>
    <row r="50" spans="1:33" s="10" customFormat="1" ht="6" customHeight="1" x14ac:dyDescent="0.2">
      <c r="A50" s="19"/>
      <c r="B50" s="111"/>
      <c r="C50" s="111"/>
      <c r="D50" s="111"/>
      <c r="E50" s="111"/>
      <c r="F50" s="111"/>
      <c r="G50" s="111"/>
      <c r="H50" s="111"/>
      <c r="I50" s="111"/>
      <c r="J50" s="111"/>
      <c r="K50" s="111"/>
      <c r="L50" s="111"/>
      <c r="M50" s="111"/>
      <c r="N50" s="111"/>
      <c r="O50" s="111"/>
      <c r="P50" s="111"/>
      <c r="Q50" s="111"/>
      <c r="R50" s="111"/>
      <c r="S50" s="110"/>
      <c r="T50" s="260"/>
      <c r="U50" s="261"/>
      <c r="V50" s="261"/>
      <c r="W50" s="262"/>
      <c r="X50" s="260"/>
      <c r="Y50" s="261"/>
      <c r="Z50" s="261"/>
      <c r="AA50" s="262"/>
      <c r="AB50" s="108"/>
      <c r="AC50" s="94"/>
      <c r="AD50" s="94"/>
    </row>
    <row r="51" spans="1:33" s="10" customFormat="1" x14ac:dyDescent="0.2">
      <c r="A51" s="25"/>
      <c r="B51" s="303" t="s">
        <v>184</v>
      </c>
      <c r="C51" s="303"/>
      <c r="D51" s="303"/>
      <c r="E51" s="303"/>
      <c r="F51" s="303"/>
      <c r="G51" s="303"/>
      <c r="H51" s="303"/>
      <c r="I51" s="303"/>
      <c r="J51" s="303"/>
      <c r="K51" s="303"/>
      <c r="L51" s="303"/>
      <c r="M51" s="303"/>
      <c r="N51" s="303"/>
      <c r="O51" s="303"/>
      <c r="P51" s="303"/>
      <c r="Q51" s="317"/>
      <c r="R51" s="312"/>
      <c r="S51" s="313"/>
      <c r="T51" s="296">
        <f>T37+T40+T46+T44+T49</f>
        <v>0</v>
      </c>
      <c r="U51" s="297"/>
      <c r="V51" s="297"/>
      <c r="W51" s="298"/>
      <c r="X51" s="296">
        <f>X37+X40+X46+X44+X49</f>
        <v>0</v>
      </c>
      <c r="Y51" s="297"/>
      <c r="Z51" s="297"/>
      <c r="AA51" s="298"/>
      <c r="AB51" s="50"/>
      <c r="AC51" s="95">
        <f>AC37+AC40+AC44+AC46+AC49</f>
        <v>0</v>
      </c>
      <c r="AD51" s="95">
        <f>AD37+AD40+AD44+AD46+AD49</f>
        <v>0</v>
      </c>
    </row>
    <row r="52" spans="1:33" s="11" customFormat="1" ht="6" customHeight="1" x14ac:dyDescent="0.2">
      <c r="A52" s="30"/>
      <c r="B52" s="31"/>
      <c r="C52" s="31"/>
      <c r="D52" s="31"/>
      <c r="E52" s="31"/>
      <c r="F52" s="31"/>
      <c r="G52" s="31"/>
      <c r="H52" s="31"/>
      <c r="I52" s="31"/>
      <c r="J52" s="31"/>
      <c r="K52" s="31"/>
      <c r="L52" s="31"/>
      <c r="M52" s="31"/>
      <c r="N52" s="31"/>
      <c r="O52" s="31"/>
      <c r="P52" s="31"/>
      <c r="Q52" s="31"/>
      <c r="R52" s="32"/>
      <c r="S52" s="33"/>
      <c r="T52" s="18"/>
      <c r="U52" s="34"/>
      <c r="V52" s="34"/>
      <c r="W52" s="18"/>
      <c r="X52" s="34"/>
      <c r="Y52" s="34"/>
      <c r="Z52" s="18"/>
      <c r="AA52" s="51"/>
      <c r="AB52" s="18"/>
    </row>
    <row r="53" spans="1:33" s="10" customFormat="1" ht="12" x14ac:dyDescent="0.2">
      <c r="A53" s="24" t="s">
        <v>19</v>
      </c>
    </row>
    <row r="54" spans="1:33" s="10" customFormat="1" ht="25.5" customHeight="1" x14ac:dyDescent="0.2">
      <c r="A54" s="84" t="s">
        <v>38</v>
      </c>
      <c r="B54" s="301" t="s">
        <v>176</v>
      </c>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row>
    <row r="55" spans="1:33" ht="25.5" customHeight="1" x14ac:dyDescent="0.2">
      <c r="A55" s="15" t="s">
        <v>20</v>
      </c>
      <c r="B55" s="300" t="s">
        <v>31</v>
      </c>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row>
    <row r="56" spans="1:33" ht="14.25" customHeight="1" x14ac:dyDescent="0.2">
      <c r="A56" s="15" t="s">
        <v>20</v>
      </c>
      <c r="B56" s="299" t="s">
        <v>28</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row>
    <row r="57" spans="1:33" s="10" customFormat="1" ht="12" customHeight="1" x14ac:dyDescent="0.2">
      <c r="A57" s="15" t="s">
        <v>20</v>
      </c>
      <c r="B57" s="299" t="s">
        <v>26</v>
      </c>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row>
    <row r="58" spans="1:33" s="10" customFormat="1" ht="12" customHeight="1" x14ac:dyDescent="0.2">
      <c r="A58" s="15"/>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row>
    <row r="59" spans="1:33" ht="14.25" customHeight="1" x14ac:dyDescent="0.2">
      <c r="A59" s="15" t="s">
        <v>20</v>
      </c>
      <c r="B59" s="302" t="s">
        <v>27</v>
      </c>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row>
    <row r="60" spans="1:33" ht="9.75" customHeight="1" x14ac:dyDescent="0.2">
      <c r="A60" s="16"/>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row>
    <row r="61" spans="1:33" s="10" customFormat="1" ht="12" customHeight="1" x14ac:dyDescent="0.2">
      <c r="A61" s="1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row>
    <row r="62" spans="1:33" s="10" customFormat="1" ht="12" customHeight="1" x14ac:dyDescent="0.2">
      <c r="A62" s="299" t="s">
        <v>46</v>
      </c>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row>
    <row r="63" spans="1:33" s="10" customFormat="1" ht="12" x14ac:dyDescent="0.2">
      <c r="A63" s="299"/>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row>
    <row r="64" spans="1:33" s="10" customFormat="1" ht="5.25" customHeight="1" x14ac:dyDescent="0.2">
      <c r="A64" s="26"/>
      <c r="B64" s="3"/>
      <c r="C64" s="3"/>
      <c r="D64" s="3"/>
      <c r="E64" s="3"/>
      <c r="F64" s="3"/>
      <c r="G64" s="3"/>
      <c r="H64" s="3"/>
      <c r="I64" s="3"/>
      <c r="J64" s="3"/>
      <c r="K64" s="3"/>
      <c r="L64" s="3"/>
      <c r="M64" s="3"/>
      <c r="N64" s="3"/>
      <c r="O64" s="3"/>
      <c r="P64" s="3"/>
      <c r="Q64" s="3"/>
      <c r="R64" s="3"/>
      <c r="S64" s="3"/>
      <c r="T64" s="3"/>
      <c r="U64" s="3"/>
      <c r="V64" s="3"/>
    </row>
    <row r="65" spans="1:28" x14ac:dyDescent="0.2">
      <c r="B65" s="73"/>
      <c r="R65" s="73"/>
    </row>
    <row r="67" spans="1:28" x14ac:dyDescent="0.2">
      <c r="B67" s="256">
        <f>'Blatt 1'!B67</f>
        <v>0</v>
      </c>
      <c r="C67" s="256"/>
      <c r="D67" s="256"/>
      <c r="E67" s="256"/>
      <c r="F67" s="256"/>
      <c r="G67" s="256"/>
      <c r="H67" s="8"/>
      <c r="R67" s="17"/>
      <c r="S67" s="17"/>
      <c r="T67" s="17"/>
      <c r="U67" s="17"/>
      <c r="V67" s="17"/>
      <c r="W67" s="17"/>
      <c r="X67" s="17"/>
      <c r="Y67" s="17"/>
      <c r="Z67" s="17"/>
      <c r="AA67" s="17"/>
    </row>
    <row r="68" spans="1:28" x14ac:dyDescent="0.2">
      <c r="B68" s="73" t="s">
        <v>21</v>
      </c>
      <c r="R68" s="73" t="s">
        <v>22</v>
      </c>
    </row>
    <row r="69" spans="1:28" x14ac:dyDescent="0.2">
      <c r="A69" s="26"/>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x14ac:dyDescent="0.2">
      <c r="A70" s="26"/>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28" x14ac:dyDescent="0.2">
      <c r="A71" s="26"/>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row>
    <row r="72" spans="1:28" x14ac:dyDescent="0.2">
      <c r="A72" s="26"/>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row>
    <row r="73" spans="1:28" x14ac:dyDescent="0.2">
      <c r="A73" s="26"/>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row>
    <row r="74" spans="1:28" x14ac:dyDescent="0.2">
      <c r="A74" s="26"/>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x14ac:dyDescent="0.2">
      <c r="A75" s="26"/>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x14ac:dyDescent="0.2">
      <c r="A76" s="26"/>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x14ac:dyDescent="0.2">
      <c r="A77" s="26"/>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row>
    <row r="78" spans="1:28" x14ac:dyDescent="0.2">
      <c r="A78" s="2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x14ac:dyDescent="0.2">
      <c r="A79" s="26"/>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x14ac:dyDescent="0.2">
      <c r="A80" s="26"/>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x14ac:dyDescent="0.2">
      <c r="A81" s="26"/>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x14ac:dyDescent="0.2">
      <c r="A82" s="26"/>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row r="83" spans="1:28" x14ac:dyDescent="0.2">
      <c r="A83" s="26"/>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row>
    <row r="84" spans="1:28" x14ac:dyDescent="0.2">
      <c r="A84" s="26"/>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row>
    <row r="85" spans="1:28" x14ac:dyDescent="0.2">
      <c r="A85" s="26"/>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x14ac:dyDescent="0.2">
      <c r="A86" s="2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row>
    <row r="87" spans="1:28" x14ac:dyDescent="0.2">
      <c r="A87" s="26"/>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row>
    <row r="88" spans="1:28" x14ac:dyDescent="0.2">
      <c r="A88" s="26"/>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row>
    <row r="89" spans="1:28" x14ac:dyDescent="0.2">
      <c r="A89" s="26"/>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row>
    <row r="90" spans="1:28" x14ac:dyDescent="0.2">
      <c r="A90" s="26"/>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x14ac:dyDescent="0.2">
      <c r="A91" s="26"/>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row>
    <row r="92" spans="1:28" x14ac:dyDescent="0.2">
      <c r="A92" s="26"/>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28" x14ac:dyDescent="0.2">
      <c r="A93" s="26"/>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row r="94" spans="1:28" x14ac:dyDescent="0.2">
      <c r="A94" s="2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row>
    <row r="95" spans="1:28" x14ac:dyDescent="0.2">
      <c r="A95" s="26"/>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x14ac:dyDescent="0.2">
      <c r="A96" s="26"/>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x14ac:dyDescent="0.2">
      <c r="A97" s="26"/>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x14ac:dyDescent="0.2">
      <c r="A98" s="26"/>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row>
    <row r="99" spans="1:28" x14ac:dyDescent="0.2">
      <c r="A99" s="26"/>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row>
  </sheetData>
  <sheetProtection algorithmName="SHA-512" hashValue="S0brQ10+Vw/5BLAu4jsw8BkW6qAPZdsvmKnuzsn4IhbbvnnojY4TN3ZMYL5aQVXhHux04rgOHiV9dc5Hr9KS+w==" saltValue="bG8jS/oXO8+Er3MVQkC5kw==" spinCount="100000" sheet="1" objects="1" scenarios="1" formatCells="0" formatColumns="0" formatRows="0"/>
  <mergeCells count="95">
    <mergeCell ref="R11:AA11"/>
    <mergeCell ref="G13:AA13"/>
    <mergeCell ref="I16:J16"/>
    <mergeCell ref="A1:C1"/>
    <mergeCell ref="A4:AA4"/>
    <mergeCell ref="C7:AA7"/>
    <mergeCell ref="L10:O10"/>
    <mergeCell ref="P10:Q10"/>
    <mergeCell ref="R10:AA10"/>
    <mergeCell ref="B22:S23"/>
    <mergeCell ref="T22:W22"/>
    <mergeCell ref="X22:AA22"/>
    <mergeCell ref="T23:W23"/>
    <mergeCell ref="X23:AA23"/>
    <mergeCell ref="A18:S21"/>
    <mergeCell ref="T18:AA18"/>
    <mergeCell ref="T19:AA19"/>
    <mergeCell ref="T20:W20"/>
    <mergeCell ref="X20:AA20"/>
    <mergeCell ref="T21:W21"/>
    <mergeCell ref="X21:AA21"/>
    <mergeCell ref="T24:W24"/>
    <mergeCell ref="X24:AA24"/>
    <mergeCell ref="T25:W25"/>
    <mergeCell ref="X25:AA25"/>
    <mergeCell ref="T26:W26"/>
    <mergeCell ref="X26:AA26"/>
    <mergeCell ref="T27:W27"/>
    <mergeCell ref="X27:AA27"/>
    <mergeCell ref="B28:S28"/>
    <mergeCell ref="T28:W28"/>
    <mergeCell ref="X28:AA28"/>
    <mergeCell ref="B32:S34"/>
    <mergeCell ref="T32:W32"/>
    <mergeCell ref="X32:AA32"/>
    <mergeCell ref="T33:W33"/>
    <mergeCell ref="X33:AA33"/>
    <mergeCell ref="T34:W34"/>
    <mergeCell ref="X34:AA34"/>
    <mergeCell ref="B30:Q30"/>
    <mergeCell ref="R30:S30"/>
    <mergeCell ref="T30:W30"/>
    <mergeCell ref="X30:AA30"/>
    <mergeCell ref="T31:W31"/>
    <mergeCell ref="X31:AA31"/>
    <mergeCell ref="X39:AA39"/>
    <mergeCell ref="T40:W40"/>
    <mergeCell ref="X40:AA40"/>
    <mergeCell ref="T29:W29"/>
    <mergeCell ref="X29:AA29"/>
    <mergeCell ref="T50:W50"/>
    <mergeCell ref="X50:AA50"/>
    <mergeCell ref="B67:G67"/>
    <mergeCell ref="B55:AD55"/>
    <mergeCell ref="B56:AD56"/>
    <mergeCell ref="B57:AD58"/>
    <mergeCell ref="B59:AD60"/>
    <mergeCell ref="B51:Q51"/>
    <mergeCell ref="R51:S51"/>
    <mergeCell ref="T51:W51"/>
    <mergeCell ref="X51:AA51"/>
    <mergeCell ref="B54:AD54"/>
    <mergeCell ref="A62:AD63"/>
    <mergeCell ref="T47:W47"/>
    <mergeCell ref="B25:S26"/>
    <mergeCell ref="X47:AA47"/>
    <mergeCell ref="B48:S49"/>
    <mergeCell ref="T49:W49"/>
    <mergeCell ref="X49:AA49"/>
    <mergeCell ref="T41:W41"/>
    <mergeCell ref="X41:AA41"/>
    <mergeCell ref="B42:S43"/>
    <mergeCell ref="T42:W42"/>
    <mergeCell ref="B46:R46"/>
    <mergeCell ref="T46:W46"/>
    <mergeCell ref="X46:AA46"/>
    <mergeCell ref="T45:W45"/>
    <mergeCell ref="X45:AA45"/>
    <mergeCell ref="B35:S36"/>
    <mergeCell ref="AC18:AD18"/>
    <mergeCell ref="AC19:AD19"/>
    <mergeCell ref="AC16:AD16"/>
    <mergeCell ref="X42:AA42"/>
    <mergeCell ref="B44:R44"/>
    <mergeCell ref="T44:W44"/>
    <mergeCell ref="X44:AA44"/>
    <mergeCell ref="T35:W35"/>
    <mergeCell ref="X35:AA35"/>
    <mergeCell ref="B37:R37"/>
    <mergeCell ref="T37:W37"/>
    <mergeCell ref="X37:AA37"/>
    <mergeCell ref="T38:W38"/>
    <mergeCell ref="X38:AA38"/>
    <mergeCell ref="B39:S40"/>
    <mergeCell ref="T39:W39"/>
  </mergeCells>
  <pageMargins left="0.59055118110236227" right="0.39370078740157483" top="0.39370078740157483" bottom="0.19685039370078741" header="0.51181102362204722" footer="0.11811023622047245"/>
  <pageSetup paperSize="9" scale="88" orientation="portrait" r:id="rId1"/>
  <headerFooter alignWithMargins="0">
    <oddHeader>&amp;R&amp;9&amp;A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1</xdr:col>
                    <xdr:colOff>9525</xdr:colOff>
                    <xdr:row>9</xdr:row>
                    <xdr:rowOff>19050</xdr:rowOff>
                  </from>
                  <to>
                    <xdr:col>9</xdr:col>
                    <xdr:colOff>85725</xdr:colOff>
                    <xdr:row>10</xdr:row>
                    <xdr:rowOff>57150</xdr:rowOff>
                  </to>
                </anchor>
              </controlPr>
            </control>
          </mc:Choice>
        </mc:AlternateContent>
        <mc:AlternateContent xmlns:mc="http://schemas.openxmlformats.org/markup-compatibility/2006">
          <mc:Choice Requires="x14">
            <control shapeId="27650" r:id="rId5" name="Check Box 2">
              <controlPr locked="0" defaultSize="0" autoFill="0" autoLine="0" autoPict="0">
                <anchor moveWithCells="1">
                  <from>
                    <xdr:col>1</xdr:col>
                    <xdr:colOff>9525</xdr:colOff>
                    <xdr:row>10</xdr:row>
                    <xdr:rowOff>85725</xdr:rowOff>
                  </from>
                  <to>
                    <xdr:col>9</xdr:col>
                    <xdr:colOff>85725</xdr:colOff>
                    <xdr:row>11</xdr:row>
                    <xdr:rowOff>0</xdr:rowOff>
                  </to>
                </anchor>
              </controlPr>
            </control>
          </mc:Choice>
        </mc:AlternateContent>
        <mc:AlternateContent xmlns:mc="http://schemas.openxmlformats.org/markup-compatibility/2006">
          <mc:Choice Requires="x14">
            <control shapeId="27651" r:id="rId6" name="Check Box 3">
              <controlPr locked="0" defaultSize="0" autoFill="0" autoLine="0" autoPict="0">
                <anchor moveWithCells="1">
                  <from>
                    <xdr:col>9</xdr:col>
                    <xdr:colOff>200025</xdr:colOff>
                    <xdr:row>9</xdr:row>
                    <xdr:rowOff>19050</xdr:rowOff>
                  </from>
                  <to>
                    <xdr:col>16</xdr:col>
                    <xdr:colOff>152400</xdr:colOff>
                    <xdr:row>10</xdr:row>
                    <xdr:rowOff>57150</xdr:rowOff>
                  </to>
                </anchor>
              </controlPr>
            </control>
          </mc:Choice>
        </mc:AlternateContent>
        <mc:AlternateContent xmlns:mc="http://schemas.openxmlformats.org/markup-compatibility/2006">
          <mc:Choice Requires="x14">
            <control shapeId="27652" r:id="rId7" name="Check Box 4">
              <controlPr locked="0" defaultSize="0" autoFill="0" autoLine="0" autoPict="0">
                <anchor moveWithCells="1">
                  <from>
                    <xdr:col>0</xdr:col>
                    <xdr:colOff>190500</xdr:colOff>
                    <xdr:row>6</xdr:row>
                    <xdr:rowOff>9525</xdr:rowOff>
                  </from>
                  <to>
                    <xdr:col>1</xdr:col>
                    <xdr:colOff>200025</xdr:colOff>
                    <xdr:row>6</xdr:row>
                    <xdr:rowOff>219075</xdr:rowOff>
                  </to>
                </anchor>
              </controlPr>
            </control>
          </mc:Choice>
        </mc:AlternateContent>
        <mc:AlternateContent xmlns:mc="http://schemas.openxmlformats.org/markup-compatibility/2006">
          <mc:Choice Requires="x14">
            <control shapeId="27662" r:id="rId8" name="Check Box 14">
              <controlPr locked="0" defaultSize="0" autoFill="0" autoLine="0" autoPict="0">
                <anchor moveWithCells="1">
                  <from>
                    <xdr:col>11</xdr:col>
                    <xdr:colOff>0</xdr:colOff>
                    <xdr:row>10</xdr:row>
                    <xdr:rowOff>76200</xdr:rowOff>
                  </from>
                  <to>
                    <xdr:col>16</xdr:col>
                    <xdr:colOff>161925</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tabColor rgb="FF00B050"/>
    <pageSetUpPr fitToPage="1"/>
  </sheetPr>
  <dimension ref="A1:AG99"/>
  <sheetViews>
    <sheetView showGridLines="0" showZeros="0" topLeftCell="A27" zoomScale="130" zoomScaleNormal="130" workbookViewId="0">
      <selection activeCell="B39" sqref="B39:S40"/>
    </sheetView>
  </sheetViews>
  <sheetFormatPr baseColWidth="10" defaultColWidth="11" defaultRowHeight="14.25" x14ac:dyDescent="0.2"/>
  <cols>
    <col min="1" max="1" width="2.875" style="21" customWidth="1"/>
    <col min="2" max="18" width="2.875" style="1" customWidth="1"/>
    <col min="19" max="19" width="3.75" style="1" customWidth="1"/>
    <col min="20" max="28" width="2.875" style="1" customWidth="1"/>
    <col min="29" max="30" width="7.75" style="1" bestFit="1" customWidth="1"/>
    <col min="31" max="32" width="7.375" style="1" customWidth="1"/>
    <col min="33" max="16384" width="11" style="1"/>
  </cols>
  <sheetData>
    <row r="1" spans="1:30" x14ac:dyDescent="0.2">
      <c r="A1" s="283" t="s">
        <v>24</v>
      </c>
      <c r="B1" s="283"/>
      <c r="C1" s="283"/>
      <c r="D1" s="20" t="s">
        <v>177</v>
      </c>
    </row>
    <row r="2" spans="1:30" x14ac:dyDescent="0.2">
      <c r="D2" s="20" t="s">
        <v>0</v>
      </c>
    </row>
    <row r="3" spans="1:30" ht="7.5" customHeight="1" x14ac:dyDescent="0.2"/>
    <row r="4" spans="1:30" ht="24" customHeight="1" x14ac:dyDescent="0.2">
      <c r="A4" s="319">
        <f>'Blatt 1'!A4</f>
        <v>0</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row>
    <row r="5" spans="1:30" x14ac:dyDescent="0.2">
      <c r="A5" s="22" t="s">
        <v>1</v>
      </c>
      <c r="B5" s="2"/>
      <c r="C5" s="2"/>
      <c r="D5" s="2"/>
      <c r="E5" s="2"/>
      <c r="F5" s="2"/>
      <c r="G5" s="2"/>
      <c r="H5" s="2"/>
      <c r="I5" s="2"/>
      <c r="J5" s="2"/>
      <c r="K5" s="2"/>
      <c r="L5" s="2"/>
    </row>
    <row r="6" spans="1:30" ht="7.5" customHeight="1" x14ac:dyDescent="0.2"/>
    <row r="7" spans="1:30" ht="26.45" customHeight="1" x14ac:dyDescent="0.2">
      <c r="A7" s="22"/>
      <c r="B7" s="2"/>
      <c r="C7" s="274" t="s">
        <v>39</v>
      </c>
      <c r="D7" s="274"/>
      <c r="E7" s="274"/>
      <c r="F7" s="274"/>
      <c r="G7" s="274"/>
      <c r="H7" s="274"/>
      <c r="I7" s="274"/>
      <c r="J7" s="274"/>
      <c r="K7" s="274"/>
      <c r="L7" s="274"/>
      <c r="M7" s="274"/>
      <c r="N7" s="274"/>
      <c r="O7" s="274"/>
      <c r="P7" s="274"/>
      <c r="Q7" s="274"/>
      <c r="R7" s="274"/>
      <c r="S7" s="274"/>
      <c r="T7" s="274"/>
      <c r="U7" s="274"/>
      <c r="V7" s="274"/>
      <c r="W7" s="274"/>
      <c r="X7" s="274"/>
      <c r="Y7" s="274"/>
      <c r="Z7" s="274"/>
      <c r="AA7" s="274"/>
    </row>
    <row r="8" spans="1:30" ht="7.15" customHeight="1" x14ac:dyDescent="0.2"/>
    <row r="9" spans="1:30" ht="7.5" customHeight="1" x14ac:dyDescent="0.2"/>
    <row r="10" spans="1:30" ht="14.25" customHeight="1" x14ac:dyDescent="0.2">
      <c r="B10" s="3"/>
      <c r="C10" s="3"/>
      <c r="D10" s="3"/>
      <c r="E10" s="3"/>
      <c r="F10" s="3"/>
      <c r="G10" s="3"/>
      <c r="H10" s="3"/>
      <c r="I10" s="3"/>
      <c r="J10" s="3"/>
      <c r="K10" s="3"/>
      <c r="L10" s="291"/>
      <c r="M10" s="291"/>
      <c r="N10" s="291"/>
      <c r="O10" s="291"/>
      <c r="P10" s="290"/>
      <c r="Q10" s="290"/>
      <c r="R10" s="275" t="s">
        <v>30</v>
      </c>
      <c r="S10" s="276"/>
      <c r="T10" s="276"/>
      <c r="U10" s="276"/>
      <c r="V10" s="276"/>
      <c r="W10" s="276"/>
      <c r="X10" s="276"/>
      <c r="Y10" s="276"/>
      <c r="Z10" s="276"/>
      <c r="AA10" s="277"/>
      <c r="AB10" s="222" t="b">
        <v>0</v>
      </c>
    </row>
    <row r="11" spans="1:30" ht="24" customHeight="1" x14ac:dyDescent="0.2">
      <c r="A11" s="23"/>
      <c r="B11" s="4"/>
      <c r="C11" s="4"/>
      <c r="D11" s="4"/>
      <c r="E11" s="4"/>
      <c r="F11" s="4"/>
      <c r="G11" s="4"/>
      <c r="H11" s="4"/>
      <c r="I11" s="4"/>
      <c r="J11" s="4"/>
      <c r="K11" s="5"/>
      <c r="L11" s="5"/>
      <c r="M11" s="6"/>
      <c r="N11" s="6"/>
      <c r="O11" s="6"/>
      <c r="P11" s="7"/>
      <c r="Q11" s="6"/>
      <c r="R11" s="318">
        <f>'Blatt 1'!R11</f>
        <v>0</v>
      </c>
      <c r="S11" s="318"/>
      <c r="T11" s="318"/>
      <c r="U11" s="318"/>
      <c r="V11" s="318"/>
      <c r="W11" s="318"/>
      <c r="X11" s="318"/>
      <c r="Y11" s="318"/>
      <c r="Z11" s="318"/>
      <c r="AA11" s="318"/>
      <c r="AB11" s="222" t="b">
        <v>0</v>
      </c>
    </row>
    <row r="12" spans="1:30" ht="7.5" customHeight="1" x14ac:dyDescent="0.2"/>
    <row r="13" spans="1:30" ht="24" customHeight="1" x14ac:dyDescent="0.2">
      <c r="F13" s="8"/>
      <c r="G13" s="278"/>
      <c r="H13" s="278"/>
      <c r="I13" s="278"/>
      <c r="J13" s="278"/>
      <c r="K13" s="278"/>
      <c r="L13" s="278"/>
      <c r="M13" s="278"/>
      <c r="N13" s="278"/>
      <c r="O13" s="278"/>
      <c r="P13" s="278"/>
      <c r="Q13" s="278"/>
      <c r="R13" s="278"/>
      <c r="S13" s="278"/>
      <c r="T13" s="278"/>
      <c r="U13" s="278"/>
      <c r="V13" s="278"/>
      <c r="W13" s="278"/>
      <c r="X13" s="278"/>
      <c r="Y13" s="278"/>
      <c r="Z13" s="278"/>
      <c r="AA13" s="278"/>
    </row>
    <row r="14" spans="1:30" x14ac:dyDescent="0.2">
      <c r="G14" s="9" t="s">
        <v>2</v>
      </c>
    </row>
    <row r="15" spans="1:30" ht="7.5" customHeight="1" x14ac:dyDescent="0.2"/>
    <row r="16" spans="1:30" s="77" customFormat="1" ht="14.25" customHeight="1" x14ac:dyDescent="0.2">
      <c r="A16" s="76"/>
      <c r="H16" s="77" t="s">
        <v>34</v>
      </c>
      <c r="I16" s="311"/>
      <c r="J16" s="311"/>
      <c r="K16" s="79" t="s">
        <v>43</v>
      </c>
      <c r="M16" s="79"/>
      <c r="N16" s="79"/>
      <c r="O16" s="79"/>
      <c r="P16" s="79"/>
      <c r="Q16" s="79"/>
      <c r="R16" s="79"/>
      <c r="S16" s="79"/>
      <c r="T16" s="80"/>
      <c r="U16" s="80"/>
      <c r="V16" s="80"/>
      <c r="W16" s="80"/>
      <c r="X16" s="80"/>
      <c r="Y16" s="80"/>
      <c r="Z16" s="80"/>
      <c r="AA16" s="80"/>
      <c r="AB16" s="78"/>
      <c r="AC16" s="316"/>
      <c r="AD16" s="316"/>
    </row>
    <row r="17" spans="1:32" ht="7.5" customHeight="1" x14ac:dyDescent="0.2"/>
    <row r="18" spans="1:32" s="10" customFormat="1" ht="14.25" customHeight="1" x14ac:dyDescent="0.2">
      <c r="A18" s="267" t="s">
        <v>32</v>
      </c>
      <c r="B18" s="267"/>
      <c r="C18" s="267"/>
      <c r="D18" s="267"/>
      <c r="E18" s="267"/>
      <c r="F18" s="267"/>
      <c r="G18" s="267"/>
      <c r="H18" s="267"/>
      <c r="I18" s="267"/>
      <c r="J18" s="267"/>
      <c r="K18" s="267"/>
      <c r="L18" s="267"/>
      <c r="M18" s="267"/>
      <c r="N18" s="267"/>
      <c r="O18" s="267"/>
      <c r="P18" s="267"/>
      <c r="Q18" s="267"/>
      <c r="R18" s="267"/>
      <c r="S18" s="268"/>
      <c r="T18" s="254" t="s">
        <v>44</v>
      </c>
      <c r="U18" s="266"/>
      <c r="V18" s="266"/>
      <c r="W18" s="266"/>
      <c r="X18" s="266"/>
      <c r="Y18" s="266"/>
      <c r="Z18" s="266"/>
      <c r="AA18" s="255"/>
      <c r="AB18" s="49"/>
      <c r="AC18" s="252" t="s">
        <v>45</v>
      </c>
      <c r="AD18" s="253"/>
    </row>
    <row r="19" spans="1:32" s="10" customFormat="1" ht="14.25" customHeight="1" x14ac:dyDescent="0.2">
      <c r="A19" s="267"/>
      <c r="B19" s="267"/>
      <c r="C19" s="267"/>
      <c r="D19" s="267"/>
      <c r="E19" s="267"/>
      <c r="F19" s="267"/>
      <c r="G19" s="267"/>
      <c r="H19" s="267"/>
      <c r="I19" s="267"/>
      <c r="J19" s="267"/>
      <c r="K19" s="267"/>
      <c r="L19" s="267"/>
      <c r="M19" s="267"/>
      <c r="N19" s="267"/>
      <c r="O19" s="267"/>
      <c r="P19" s="267"/>
      <c r="Q19" s="267"/>
      <c r="R19" s="267"/>
      <c r="S19" s="268"/>
      <c r="T19" s="308" t="s">
        <v>6</v>
      </c>
      <c r="U19" s="290"/>
      <c r="V19" s="290"/>
      <c r="W19" s="290"/>
      <c r="X19" s="290"/>
      <c r="Y19" s="290"/>
      <c r="Z19" s="290"/>
      <c r="AA19" s="309"/>
      <c r="AB19" s="49"/>
      <c r="AC19" s="254" t="str">
        <f>T19</f>
        <v>EUR</v>
      </c>
      <c r="AD19" s="255"/>
      <c r="AE19" s="10" t="s">
        <v>179</v>
      </c>
    </row>
    <row r="20" spans="1:32" s="10" customFormat="1" ht="14.25" customHeight="1" x14ac:dyDescent="0.2">
      <c r="A20" s="267"/>
      <c r="B20" s="267"/>
      <c r="C20" s="267"/>
      <c r="D20" s="267"/>
      <c r="E20" s="267"/>
      <c r="F20" s="267"/>
      <c r="G20" s="267"/>
      <c r="H20" s="267"/>
      <c r="I20" s="267"/>
      <c r="J20" s="267"/>
      <c r="K20" s="267"/>
      <c r="L20" s="267"/>
      <c r="M20" s="267"/>
      <c r="N20" s="267"/>
      <c r="O20" s="267"/>
      <c r="P20" s="267"/>
      <c r="Q20" s="267"/>
      <c r="R20" s="267"/>
      <c r="S20" s="268"/>
      <c r="T20" s="263" t="s">
        <v>7</v>
      </c>
      <c r="U20" s="264"/>
      <c r="V20" s="264"/>
      <c r="W20" s="265"/>
      <c r="X20" s="263" t="s">
        <v>8</v>
      </c>
      <c r="Y20" s="264"/>
      <c r="Z20" s="264"/>
      <c r="AA20" s="265"/>
      <c r="AB20" s="49"/>
      <c r="AC20" s="98" t="str">
        <f>T20</f>
        <v>Vorjahr</v>
      </c>
      <c r="AD20" s="98" t="str">
        <f>X20</f>
        <v>akt. Jahr</v>
      </c>
      <c r="AE20" s="221" t="s">
        <v>7</v>
      </c>
      <c r="AF20" s="221" t="s">
        <v>8</v>
      </c>
    </row>
    <row r="21" spans="1:32" s="10" customFormat="1" ht="12" customHeight="1" x14ac:dyDescent="0.2">
      <c r="A21" s="269"/>
      <c r="B21" s="269"/>
      <c r="C21" s="269"/>
      <c r="D21" s="269"/>
      <c r="E21" s="269"/>
      <c r="F21" s="269"/>
      <c r="G21" s="269"/>
      <c r="H21" s="269"/>
      <c r="I21" s="269"/>
      <c r="J21" s="269"/>
      <c r="K21" s="269"/>
      <c r="L21" s="269"/>
      <c r="M21" s="269"/>
      <c r="N21" s="269"/>
      <c r="O21" s="269"/>
      <c r="P21" s="269"/>
      <c r="Q21" s="269"/>
      <c r="R21" s="269"/>
      <c r="S21" s="270"/>
      <c r="T21" s="271">
        <f>'Blatt 1'!T21</f>
        <v>0</v>
      </c>
      <c r="U21" s="272"/>
      <c r="V21" s="272"/>
      <c r="W21" s="273"/>
      <c r="X21" s="271">
        <f>'Blatt 1'!X21</f>
        <v>0</v>
      </c>
      <c r="Y21" s="272"/>
      <c r="Z21" s="272"/>
      <c r="AA21" s="273"/>
      <c r="AB21" s="49"/>
      <c r="AC21" s="103">
        <f>'Blatt 1'!AC21</f>
        <v>0</v>
      </c>
      <c r="AD21" s="103">
        <f>'Blatt 1'!AD21</f>
        <v>0</v>
      </c>
      <c r="AE21" s="219"/>
      <c r="AF21" s="219"/>
    </row>
    <row r="22" spans="1:32" s="10" customFormat="1" ht="12.75" customHeight="1" x14ac:dyDescent="0.2">
      <c r="A22" s="24" t="s">
        <v>9</v>
      </c>
      <c r="B22" s="279" t="s">
        <v>23</v>
      </c>
      <c r="C22" s="279"/>
      <c r="D22" s="279"/>
      <c r="E22" s="279"/>
      <c r="F22" s="279"/>
      <c r="G22" s="279"/>
      <c r="H22" s="279"/>
      <c r="I22" s="279"/>
      <c r="J22" s="279"/>
      <c r="K22" s="279"/>
      <c r="L22" s="279"/>
      <c r="M22" s="279"/>
      <c r="N22" s="279"/>
      <c r="O22" s="279"/>
      <c r="P22" s="279"/>
      <c r="Q22" s="279"/>
      <c r="R22" s="279"/>
      <c r="S22" s="280"/>
      <c r="T22" s="260"/>
      <c r="U22" s="261"/>
      <c r="V22" s="261"/>
      <c r="W22" s="262"/>
      <c r="X22" s="260"/>
      <c r="Y22" s="261"/>
      <c r="Z22" s="261"/>
      <c r="AA22" s="262"/>
      <c r="AB22" s="18"/>
      <c r="AC22" s="97"/>
      <c r="AD22" s="97"/>
    </row>
    <row r="23" spans="1:32" s="10" customFormat="1" ht="12" x14ac:dyDescent="0.2">
      <c r="A23" s="19"/>
      <c r="B23" s="281"/>
      <c r="C23" s="281"/>
      <c r="D23" s="281"/>
      <c r="E23" s="281"/>
      <c r="F23" s="281"/>
      <c r="G23" s="281"/>
      <c r="H23" s="281"/>
      <c r="I23" s="281"/>
      <c r="J23" s="281"/>
      <c r="K23" s="281"/>
      <c r="L23" s="281"/>
      <c r="M23" s="281"/>
      <c r="N23" s="281"/>
      <c r="O23" s="281"/>
      <c r="P23" s="281"/>
      <c r="Q23" s="281"/>
      <c r="R23" s="281"/>
      <c r="S23" s="282"/>
      <c r="T23" s="260"/>
      <c r="U23" s="261"/>
      <c r="V23" s="261"/>
      <c r="W23" s="262"/>
      <c r="X23" s="260"/>
      <c r="Y23" s="261"/>
      <c r="Z23" s="261"/>
      <c r="AA23" s="262"/>
      <c r="AB23" s="18"/>
      <c r="AC23" s="97"/>
      <c r="AD23" s="97"/>
    </row>
    <row r="24" spans="1:32" s="10" customFormat="1" ht="6" customHeight="1" x14ac:dyDescent="0.2">
      <c r="A24" s="19"/>
      <c r="B24" s="28"/>
      <c r="C24" s="28"/>
      <c r="D24" s="28"/>
      <c r="E24" s="28"/>
      <c r="F24" s="28"/>
      <c r="G24" s="28"/>
      <c r="H24" s="28"/>
      <c r="I24" s="28"/>
      <c r="J24" s="28"/>
      <c r="K24" s="28"/>
      <c r="L24" s="28"/>
      <c r="M24" s="28"/>
      <c r="N24" s="28"/>
      <c r="O24" s="28"/>
      <c r="P24" s="28"/>
      <c r="Q24" s="36"/>
      <c r="R24" s="35"/>
      <c r="S24" s="13"/>
      <c r="T24" s="260"/>
      <c r="U24" s="261"/>
      <c r="V24" s="261"/>
      <c r="W24" s="262"/>
      <c r="X24" s="260"/>
      <c r="Y24" s="261"/>
      <c r="Z24" s="261"/>
      <c r="AA24" s="262"/>
      <c r="AB24" s="108"/>
      <c r="AC24" s="93"/>
      <c r="AD24" s="93"/>
    </row>
    <row r="25" spans="1:32" s="10" customFormat="1" ht="12" x14ac:dyDescent="0.2">
      <c r="A25" s="19" t="s">
        <v>10</v>
      </c>
      <c r="B25" s="306" t="s">
        <v>174</v>
      </c>
      <c r="C25" s="306"/>
      <c r="D25" s="306"/>
      <c r="E25" s="306"/>
      <c r="F25" s="306"/>
      <c r="G25" s="306"/>
      <c r="H25" s="306"/>
      <c r="I25" s="306"/>
      <c r="J25" s="306"/>
      <c r="K25" s="306"/>
      <c r="L25" s="306"/>
      <c r="M25" s="306"/>
      <c r="N25" s="306"/>
      <c r="O25" s="306"/>
      <c r="P25" s="306"/>
      <c r="Q25" s="306"/>
      <c r="R25" s="306"/>
      <c r="S25" s="307"/>
      <c r="T25" s="260"/>
      <c r="U25" s="261"/>
      <c r="V25" s="261"/>
      <c r="W25" s="262"/>
      <c r="X25" s="260"/>
      <c r="Y25" s="261"/>
      <c r="Z25" s="261"/>
      <c r="AA25" s="262"/>
      <c r="AB25" s="18"/>
      <c r="AC25" s="97"/>
      <c r="AD25" s="97"/>
    </row>
    <row r="26" spans="1:32" s="10" customFormat="1" ht="12" x14ac:dyDescent="0.2">
      <c r="A26" s="19"/>
      <c r="B26" s="306"/>
      <c r="C26" s="306"/>
      <c r="D26" s="306"/>
      <c r="E26" s="306"/>
      <c r="F26" s="306"/>
      <c r="G26" s="306"/>
      <c r="H26" s="306"/>
      <c r="I26" s="306"/>
      <c r="J26" s="306"/>
      <c r="K26" s="306"/>
      <c r="L26" s="306"/>
      <c r="M26" s="306"/>
      <c r="N26" s="306"/>
      <c r="O26" s="306"/>
      <c r="P26" s="306"/>
      <c r="Q26" s="306"/>
      <c r="R26" s="306"/>
      <c r="S26" s="307"/>
      <c r="T26" s="257">
        <f>ROUND((AC26*AE21/100),0)</f>
        <v>0</v>
      </c>
      <c r="U26" s="258"/>
      <c r="V26" s="258"/>
      <c r="W26" s="259"/>
      <c r="X26" s="257">
        <f>ROUND((AD26*AF21/100),0)</f>
        <v>0</v>
      </c>
      <c r="Y26" s="258"/>
      <c r="Z26" s="258"/>
      <c r="AA26" s="259"/>
      <c r="AB26" s="108"/>
      <c r="AC26" s="99">
        <f>'Blatt 1'!AC26</f>
        <v>0</v>
      </c>
      <c r="AD26" s="99">
        <f>'Blatt 1'!AD26</f>
        <v>0</v>
      </c>
    </row>
    <row r="27" spans="1:32" s="10" customFormat="1" ht="6" customHeight="1" x14ac:dyDescent="0.2">
      <c r="A27" s="19"/>
      <c r="B27" s="28"/>
      <c r="C27" s="28"/>
      <c r="D27" s="28"/>
      <c r="E27" s="28"/>
      <c r="F27" s="28"/>
      <c r="G27" s="28"/>
      <c r="H27" s="28"/>
      <c r="I27" s="28"/>
      <c r="J27" s="28"/>
      <c r="K27" s="28"/>
      <c r="L27" s="28"/>
      <c r="M27" s="28"/>
      <c r="N27" s="28"/>
      <c r="O27" s="28"/>
      <c r="P27" s="28"/>
      <c r="Q27" s="36"/>
      <c r="R27" s="35"/>
      <c r="S27" s="13"/>
      <c r="T27" s="260"/>
      <c r="U27" s="261"/>
      <c r="V27" s="261"/>
      <c r="W27" s="262"/>
      <c r="X27" s="260"/>
      <c r="Y27" s="261"/>
      <c r="Z27" s="261"/>
      <c r="AA27" s="262"/>
      <c r="AB27" s="108"/>
      <c r="AC27" s="93"/>
      <c r="AD27" s="93"/>
    </row>
    <row r="28" spans="1:32" s="10" customFormat="1" ht="12" x14ac:dyDescent="0.2">
      <c r="A28" s="19" t="s">
        <v>11</v>
      </c>
      <c r="B28" s="294" t="s">
        <v>12</v>
      </c>
      <c r="C28" s="294"/>
      <c r="D28" s="294"/>
      <c r="E28" s="294"/>
      <c r="F28" s="294"/>
      <c r="G28" s="294"/>
      <c r="H28" s="294"/>
      <c r="I28" s="294"/>
      <c r="J28" s="294"/>
      <c r="K28" s="294"/>
      <c r="L28" s="294"/>
      <c r="M28" s="294"/>
      <c r="N28" s="294"/>
      <c r="O28" s="294"/>
      <c r="P28" s="294"/>
      <c r="Q28" s="294"/>
      <c r="R28" s="294"/>
      <c r="S28" s="295"/>
      <c r="T28" s="257">
        <f>ROUND((AC28*AE21/100),0)</f>
        <v>0</v>
      </c>
      <c r="U28" s="258"/>
      <c r="V28" s="258"/>
      <c r="W28" s="259"/>
      <c r="X28" s="257">
        <f>ROUND((AD28*AF21/100),0)</f>
        <v>0</v>
      </c>
      <c r="Y28" s="258"/>
      <c r="Z28" s="258"/>
      <c r="AA28" s="259"/>
      <c r="AB28" s="108"/>
      <c r="AC28" s="99">
        <f>'Blatt 1'!AC28</f>
        <v>0</v>
      </c>
      <c r="AD28" s="99">
        <f>'Blatt 1'!AD28</f>
        <v>0</v>
      </c>
    </row>
    <row r="29" spans="1:32" s="10" customFormat="1" ht="6" customHeight="1" x14ac:dyDescent="0.2">
      <c r="A29" s="19"/>
      <c r="B29" s="12"/>
      <c r="C29" s="12"/>
      <c r="D29" s="12"/>
      <c r="E29" s="12"/>
      <c r="F29" s="12"/>
      <c r="G29" s="12"/>
      <c r="H29" s="12"/>
      <c r="I29" s="12"/>
      <c r="J29" s="12"/>
      <c r="K29" s="12"/>
      <c r="L29" s="12"/>
      <c r="M29" s="12"/>
      <c r="N29" s="12"/>
      <c r="O29" s="12"/>
      <c r="P29" s="12"/>
      <c r="Q29" s="37"/>
      <c r="R29" s="35"/>
      <c r="S29" s="13"/>
      <c r="T29" s="260"/>
      <c r="U29" s="261"/>
      <c r="V29" s="261"/>
      <c r="W29" s="262"/>
      <c r="X29" s="260"/>
      <c r="Y29" s="261"/>
      <c r="Z29" s="261"/>
      <c r="AA29" s="262"/>
      <c r="AB29" s="108"/>
      <c r="AC29" s="94"/>
      <c r="AD29" s="94"/>
    </row>
    <row r="30" spans="1:32" s="10" customFormat="1" x14ac:dyDescent="0.2">
      <c r="A30" s="25"/>
      <c r="B30" s="303" t="s">
        <v>183</v>
      </c>
      <c r="C30" s="303"/>
      <c r="D30" s="303"/>
      <c r="E30" s="303"/>
      <c r="F30" s="303"/>
      <c r="G30" s="303"/>
      <c r="H30" s="303"/>
      <c r="I30" s="303"/>
      <c r="J30" s="303"/>
      <c r="K30" s="303"/>
      <c r="L30" s="303"/>
      <c r="M30" s="303"/>
      <c r="N30" s="303"/>
      <c r="O30" s="303"/>
      <c r="P30" s="303"/>
      <c r="Q30" s="303"/>
      <c r="R30" s="304"/>
      <c r="S30" s="305"/>
      <c r="T30" s="296">
        <f>T26+T28</f>
        <v>0</v>
      </c>
      <c r="U30" s="297"/>
      <c r="V30" s="297"/>
      <c r="W30" s="298" t="e">
        <f>SUM(W26+#REF!+W28)</f>
        <v>#REF!</v>
      </c>
      <c r="X30" s="296">
        <f>X26+X28</f>
        <v>0</v>
      </c>
      <c r="Y30" s="297"/>
      <c r="Z30" s="297"/>
      <c r="AA30" s="298" t="e">
        <f>SUM(AA26+#REF!+AA28)</f>
        <v>#REF!</v>
      </c>
      <c r="AB30" s="50"/>
      <c r="AC30" s="95">
        <f>AC26+AC28</f>
        <v>0</v>
      </c>
      <c r="AD30" s="95">
        <f>AD26+AD28</f>
        <v>0</v>
      </c>
    </row>
    <row r="31" spans="1:32" s="10" customFormat="1" ht="6" customHeight="1" x14ac:dyDescent="0.2">
      <c r="A31" s="19"/>
      <c r="B31" s="12"/>
      <c r="C31" s="12"/>
      <c r="D31" s="12"/>
      <c r="E31" s="12"/>
      <c r="F31" s="12"/>
      <c r="G31" s="12"/>
      <c r="H31" s="12"/>
      <c r="I31" s="12"/>
      <c r="J31" s="12"/>
      <c r="K31" s="12"/>
      <c r="L31" s="12"/>
      <c r="M31" s="12"/>
      <c r="N31" s="12"/>
      <c r="O31" s="12"/>
      <c r="P31" s="12"/>
      <c r="Q31" s="38"/>
      <c r="R31" s="35"/>
      <c r="S31" s="13"/>
      <c r="T31" s="260"/>
      <c r="U31" s="261"/>
      <c r="V31" s="261"/>
      <c r="W31" s="262"/>
      <c r="X31" s="260"/>
      <c r="Y31" s="261"/>
      <c r="Z31" s="261"/>
      <c r="AA31" s="262"/>
      <c r="AB31" s="108"/>
      <c r="AC31" s="96"/>
      <c r="AD31" s="96"/>
    </row>
    <row r="32" spans="1:32" s="10" customFormat="1" ht="12" customHeight="1" x14ac:dyDescent="0.2">
      <c r="A32" s="24" t="s">
        <v>13</v>
      </c>
      <c r="B32" s="315" t="s">
        <v>33</v>
      </c>
      <c r="C32" s="315"/>
      <c r="D32" s="315"/>
      <c r="E32" s="315"/>
      <c r="F32" s="315"/>
      <c r="G32" s="315"/>
      <c r="H32" s="315"/>
      <c r="I32" s="315"/>
      <c r="J32" s="315"/>
      <c r="K32" s="315"/>
      <c r="L32" s="315"/>
      <c r="M32" s="315"/>
      <c r="N32" s="315"/>
      <c r="O32" s="315"/>
      <c r="P32" s="315"/>
      <c r="Q32" s="315"/>
      <c r="R32" s="315"/>
      <c r="S32" s="282"/>
      <c r="T32" s="260"/>
      <c r="U32" s="261"/>
      <c r="V32" s="261"/>
      <c r="W32" s="262"/>
      <c r="X32" s="260"/>
      <c r="Y32" s="261"/>
      <c r="Z32" s="261"/>
      <c r="AA32" s="262"/>
      <c r="AB32" s="108"/>
      <c r="AC32" s="93"/>
      <c r="AD32" s="93"/>
    </row>
    <row r="33" spans="1:33" s="10" customFormat="1" ht="12" x14ac:dyDescent="0.2">
      <c r="A33" s="19"/>
      <c r="B33" s="315"/>
      <c r="C33" s="315"/>
      <c r="D33" s="315"/>
      <c r="E33" s="315"/>
      <c r="F33" s="315"/>
      <c r="G33" s="315"/>
      <c r="H33" s="315"/>
      <c r="I33" s="315"/>
      <c r="J33" s="315"/>
      <c r="K33" s="315"/>
      <c r="L33" s="315"/>
      <c r="M33" s="315"/>
      <c r="N33" s="315"/>
      <c r="O33" s="315"/>
      <c r="P33" s="315"/>
      <c r="Q33" s="315"/>
      <c r="R33" s="315"/>
      <c r="S33" s="282"/>
      <c r="T33" s="260"/>
      <c r="U33" s="261"/>
      <c r="V33" s="261"/>
      <c r="W33" s="262"/>
      <c r="X33" s="260"/>
      <c r="Y33" s="261"/>
      <c r="Z33" s="261"/>
      <c r="AA33" s="262"/>
      <c r="AB33" s="108"/>
      <c r="AC33" s="93"/>
      <c r="AD33" s="93"/>
    </row>
    <row r="34" spans="1:33" s="10" customFormat="1" ht="13.5" customHeight="1" x14ac:dyDescent="0.2">
      <c r="A34" s="19"/>
      <c r="B34" s="315"/>
      <c r="C34" s="315"/>
      <c r="D34" s="315"/>
      <c r="E34" s="315"/>
      <c r="F34" s="315"/>
      <c r="G34" s="315"/>
      <c r="H34" s="315"/>
      <c r="I34" s="315"/>
      <c r="J34" s="315"/>
      <c r="K34" s="315"/>
      <c r="L34" s="315"/>
      <c r="M34" s="315"/>
      <c r="N34" s="315"/>
      <c r="O34" s="315"/>
      <c r="P34" s="315"/>
      <c r="Q34" s="315"/>
      <c r="R34" s="315"/>
      <c r="S34" s="282"/>
      <c r="T34" s="260"/>
      <c r="U34" s="261"/>
      <c r="V34" s="261"/>
      <c r="W34" s="262"/>
      <c r="X34" s="260"/>
      <c r="Y34" s="261"/>
      <c r="Z34" s="261"/>
      <c r="AA34" s="262"/>
      <c r="AB34" s="108"/>
      <c r="AC34" s="93"/>
      <c r="AD34" s="93"/>
    </row>
    <row r="35" spans="1:33" s="10" customFormat="1" ht="14.25" customHeight="1" x14ac:dyDescent="0.2">
      <c r="A35" s="19" t="s">
        <v>14</v>
      </c>
      <c r="B35" s="306" t="s">
        <v>175</v>
      </c>
      <c r="C35" s="306"/>
      <c r="D35" s="306"/>
      <c r="E35" s="306"/>
      <c r="F35" s="306"/>
      <c r="G35" s="306"/>
      <c r="H35" s="306"/>
      <c r="I35" s="306"/>
      <c r="J35" s="306"/>
      <c r="K35" s="306"/>
      <c r="L35" s="306"/>
      <c r="M35" s="306"/>
      <c r="N35" s="306"/>
      <c r="O35" s="306"/>
      <c r="P35" s="306"/>
      <c r="Q35" s="306"/>
      <c r="R35" s="306"/>
      <c r="S35" s="307"/>
      <c r="T35" s="260"/>
      <c r="U35" s="261"/>
      <c r="V35" s="261"/>
      <c r="W35" s="262"/>
      <c r="X35" s="260"/>
      <c r="Y35" s="261"/>
      <c r="Z35" s="261"/>
      <c r="AA35" s="262"/>
      <c r="AB35" s="108"/>
      <c r="AC35" s="93"/>
      <c r="AD35" s="93"/>
    </row>
    <row r="36" spans="1:33" s="10" customFormat="1" ht="14.25" customHeight="1" x14ac:dyDescent="0.2">
      <c r="A36" s="19"/>
      <c r="B36" s="306"/>
      <c r="C36" s="306"/>
      <c r="D36" s="306"/>
      <c r="E36" s="306"/>
      <c r="F36" s="306"/>
      <c r="G36" s="306"/>
      <c r="H36" s="306"/>
      <c r="I36" s="306"/>
      <c r="J36" s="306"/>
      <c r="K36" s="306"/>
      <c r="L36" s="306"/>
      <c r="M36" s="306"/>
      <c r="N36" s="306"/>
      <c r="O36" s="306"/>
      <c r="P36" s="306"/>
      <c r="Q36" s="306"/>
      <c r="R36" s="306"/>
      <c r="S36" s="307"/>
      <c r="T36" s="107"/>
      <c r="U36" s="108"/>
      <c r="V36" s="108"/>
      <c r="W36" s="109"/>
      <c r="X36" s="107"/>
      <c r="Y36" s="108"/>
      <c r="Z36" s="108"/>
      <c r="AA36" s="109"/>
      <c r="AB36" s="108"/>
      <c r="AC36" s="97"/>
      <c r="AD36" s="97"/>
    </row>
    <row r="37" spans="1:33" s="10" customFormat="1" ht="12" x14ac:dyDescent="0.2">
      <c r="A37" s="19"/>
      <c r="B37" s="256">
        <f>'Blatt 1'!B37</f>
        <v>0</v>
      </c>
      <c r="C37" s="256"/>
      <c r="D37" s="256"/>
      <c r="E37" s="256"/>
      <c r="F37" s="256"/>
      <c r="G37" s="256"/>
      <c r="H37" s="256"/>
      <c r="I37" s="256"/>
      <c r="J37" s="256"/>
      <c r="K37" s="256"/>
      <c r="L37" s="256"/>
      <c r="M37" s="256"/>
      <c r="N37" s="256"/>
      <c r="O37" s="256"/>
      <c r="P37" s="256"/>
      <c r="Q37" s="256"/>
      <c r="R37" s="256"/>
      <c r="S37" s="110"/>
      <c r="T37" s="257">
        <f>ROUND((AC37*AE21/100),0)</f>
        <v>0</v>
      </c>
      <c r="U37" s="258"/>
      <c r="V37" s="258"/>
      <c r="W37" s="259"/>
      <c r="X37" s="257">
        <f>ROUND((AD37*AF21/100),0)</f>
        <v>0</v>
      </c>
      <c r="Y37" s="258"/>
      <c r="Z37" s="258"/>
      <c r="AA37" s="259"/>
      <c r="AB37" s="108"/>
      <c r="AC37" s="99">
        <f>'Blatt 1'!AC37</f>
        <v>0</v>
      </c>
      <c r="AD37" s="99">
        <f>'Blatt 1'!AD37</f>
        <v>0</v>
      </c>
    </row>
    <row r="38" spans="1:33" s="10" customFormat="1" ht="6" customHeight="1" x14ac:dyDescent="0.2">
      <c r="A38" s="19"/>
      <c r="B38" s="28"/>
      <c r="C38" s="28"/>
      <c r="D38" s="28"/>
      <c r="E38" s="28"/>
      <c r="F38" s="28"/>
      <c r="G38" s="28"/>
      <c r="H38" s="28"/>
      <c r="I38" s="28"/>
      <c r="J38" s="28"/>
      <c r="K38" s="28"/>
      <c r="L38" s="28"/>
      <c r="M38" s="28"/>
      <c r="N38" s="28"/>
      <c r="O38" s="28"/>
      <c r="P38" s="28"/>
      <c r="Q38" s="36"/>
      <c r="R38" s="35"/>
      <c r="S38" s="13"/>
      <c r="T38" s="260"/>
      <c r="U38" s="261"/>
      <c r="V38" s="261"/>
      <c r="W38" s="262"/>
      <c r="X38" s="260"/>
      <c r="Y38" s="261"/>
      <c r="Z38" s="261"/>
      <c r="AA38" s="262"/>
      <c r="AB38" s="108"/>
      <c r="AC38" s="93"/>
      <c r="AD38" s="93"/>
    </row>
    <row r="39" spans="1:33" s="10" customFormat="1" ht="12" customHeight="1" x14ac:dyDescent="0.2">
      <c r="A39" s="19" t="s">
        <v>15</v>
      </c>
      <c r="B39" s="284" t="s">
        <v>196</v>
      </c>
      <c r="C39" s="284"/>
      <c r="D39" s="284"/>
      <c r="E39" s="284"/>
      <c r="F39" s="284"/>
      <c r="G39" s="284"/>
      <c r="H39" s="284"/>
      <c r="I39" s="284"/>
      <c r="J39" s="284"/>
      <c r="K39" s="284"/>
      <c r="L39" s="284"/>
      <c r="M39" s="284"/>
      <c r="N39" s="284"/>
      <c r="O39" s="284"/>
      <c r="P39" s="284"/>
      <c r="Q39" s="284"/>
      <c r="R39" s="284"/>
      <c r="S39" s="285"/>
      <c r="T39" s="260"/>
      <c r="U39" s="261"/>
      <c r="V39" s="261"/>
      <c r="W39" s="262"/>
      <c r="X39" s="260"/>
      <c r="Y39" s="261"/>
      <c r="Z39" s="261"/>
      <c r="AA39" s="262"/>
      <c r="AB39" s="108"/>
      <c r="AC39" s="93"/>
      <c r="AD39" s="93"/>
    </row>
    <row r="40" spans="1:33" s="10" customFormat="1" ht="12" x14ac:dyDescent="0.2">
      <c r="A40" s="26"/>
      <c r="B40" s="284"/>
      <c r="C40" s="284"/>
      <c r="D40" s="284"/>
      <c r="E40" s="284"/>
      <c r="F40" s="284"/>
      <c r="G40" s="284"/>
      <c r="H40" s="284"/>
      <c r="I40" s="284"/>
      <c r="J40" s="284"/>
      <c r="K40" s="284"/>
      <c r="L40" s="284"/>
      <c r="M40" s="284"/>
      <c r="N40" s="284"/>
      <c r="O40" s="284"/>
      <c r="P40" s="284"/>
      <c r="Q40" s="284"/>
      <c r="R40" s="284"/>
      <c r="S40" s="285"/>
      <c r="T40" s="257">
        <f>ROUND((AC40*AE21/100),0)</f>
        <v>0</v>
      </c>
      <c r="U40" s="258"/>
      <c r="V40" s="258"/>
      <c r="W40" s="259"/>
      <c r="X40" s="257">
        <f>ROUND((AD40*AF21/100),0)</f>
        <v>0</v>
      </c>
      <c r="Y40" s="258"/>
      <c r="Z40" s="258"/>
      <c r="AA40" s="259"/>
      <c r="AB40" s="108"/>
      <c r="AC40" s="99">
        <f>'Blatt 1'!AC40</f>
        <v>0</v>
      </c>
      <c r="AD40" s="99">
        <f>'Blatt 1'!AD40</f>
        <v>0</v>
      </c>
    </row>
    <row r="41" spans="1:33" s="10" customFormat="1" ht="6" customHeight="1" x14ac:dyDescent="0.2">
      <c r="A41" s="26"/>
      <c r="B41" s="36"/>
      <c r="C41" s="36"/>
      <c r="D41" s="36"/>
      <c r="E41" s="36"/>
      <c r="F41" s="36"/>
      <c r="G41" s="36"/>
      <c r="H41" s="36"/>
      <c r="I41" s="36"/>
      <c r="J41" s="36"/>
      <c r="K41" s="36"/>
      <c r="L41" s="36"/>
      <c r="M41" s="36"/>
      <c r="N41" s="36"/>
      <c r="O41" s="36"/>
      <c r="P41" s="36"/>
      <c r="Q41" s="36"/>
      <c r="R41" s="39"/>
      <c r="S41" s="14"/>
      <c r="T41" s="260"/>
      <c r="U41" s="261"/>
      <c r="V41" s="261"/>
      <c r="W41" s="262"/>
      <c r="X41" s="260"/>
      <c r="Y41" s="261"/>
      <c r="Z41" s="261"/>
      <c r="AA41" s="262"/>
      <c r="AB41" s="108"/>
      <c r="AC41" s="93"/>
      <c r="AD41" s="93"/>
    </row>
    <row r="42" spans="1:33" s="10" customFormat="1" ht="12" customHeight="1" x14ac:dyDescent="0.2">
      <c r="A42" s="74" t="s">
        <v>16</v>
      </c>
      <c r="B42" s="284" t="s">
        <v>47</v>
      </c>
      <c r="C42" s="284"/>
      <c r="D42" s="284"/>
      <c r="E42" s="284"/>
      <c r="F42" s="284"/>
      <c r="G42" s="284"/>
      <c r="H42" s="284"/>
      <c r="I42" s="284"/>
      <c r="J42" s="284"/>
      <c r="K42" s="284"/>
      <c r="L42" s="284"/>
      <c r="M42" s="284"/>
      <c r="N42" s="284"/>
      <c r="O42" s="284"/>
      <c r="P42" s="284"/>
      <c r="Q42" s="284"/>
      <c r="R42" s="284"/>
      <c r="S42" s="285"/>
      <c r="T42" s="260"/>
      <c r="U42" s="261"/>
      <c r="V42" s="261"/>
      <c r="W42" s="262"/>
      <c r="X42" s="260"/>
      <c r="Y42" s="261"/>
      <c r="Z42" s="261"/>
      <c r="AA42" s="262"/>
      <c r="AB42" s="108"/>
      <c r="AC42" s="93"/>
      <c r="AD42" s="93"/>
      <c r="AE42" s="10" t="str">
        <f>IF(AE46&gt;100,"Fehler!","")</f>
        <v/>
      </c>
    </row>
    <row r="43" spans="1:33" s="10" customFormat="1" ht="14.25" customHeight="1" x14ac:dyDescent="0.2">
      <c r="A43" s="19"/>
      <c r="B43" s="284"/>
      <c r="C43" s="284"/>
      <c r="D43" s="284"/>
      <c r="E43" s="284"/>
      <c r="F43" s="284"/>
      <c r="G43" s="284"/>
      <c r="H43" s="284"/>
      <c r="I43" s="284"/>
      <c r="J43" s="284"/>
      <c r="K43" s="284"/>
      <c r="L43" s="284"/>
      <c r="M43" s="284"/>
      <c r="N43" s="284"/>
      <c r="O43" s="284"/>
      <c r="P43" s="284"/>
      <c r="Q43" s="284"/>
      <c r="R43" s="284"/>
      <c r="S43" s="285"/>
      <c r="T43" s="107"/>
      <c r="U43" s="108"/>
      <c r="V43" s="108"/>
      <c r="W43" s="109"/>
      <c r="X43" s="107"/>
      <c r="Y43" s="108"/>
      <c r="Z43" s="108"/>
      <c r="AA43" s="109"/>
      <c r="AB43" s="108"/>
      <c r="AC43" s="97"/>
      <c r="AD43" s="97"/>
      <c r="AE43" s="10" t="s">
        <v>180</v>
      </c>
    </row>
    <row r="44" spans="1:33" s="10" customFormat="1" ht="12" x14ac:dyDescent="0.2">
      <c r="A44" s="100" t="s">
        <v>41</v>
      </c>
      <c r="B44" s="256"/>
      <c r="C44" s="256"/>
      <c r="D44" s="256"/>
      <c r="E44" s="256"/>
      <c r="F44" s="256"/>
      <c r="G44" s="256"/>
      <c r="H44" s="256"/>
      <c r="I44" s="256"/>
      <c r="J44" s="256"/>
      <c r="K44" s="256"/>
      <c r="L44" s="256"/>
      <c r="M44" s="256"/>
      <c r="N44" s="256"/>
      <c r="O44" s="256"/>
      <c r="P44" s="256"/>
      <c r="Q44" s="256"/>
      <c r="R44" s="256"/>
      <c r="S44" s="75"/>
      <c r="T44" s="257"/>
      <c r="U44" s="258"/>
      <c r="V44" s="258"/>
      <c r="W44" s="259"/>
      <c r="X44" s="257"/>
      <c r="Y44" s="258"/>
      <c r="Z44" s="258"/>
      <c r="AA44" s="259"/>
      <c r="AB44" s="108"/>
      <c r="AC44" s="93">
        <f>'Blatt 1'!AC44</f>
        <v>0</v>
      </c>
      <c r="AD44" s="93">
        <f>'Blatt 1'!AD44</f>
        <v>0</v>
      </c>
      <c r="AE44" s="10" t="s">
        <v>7</v>
      </c>
      <c r="AF44" s="10" t="s">
        <v>8</v>
      </c>
      <c r="AG44" s="10" t="str">
        <f>IF(AND(AB10=TRUE,AB11=TRUE),"bei Personenidentität 2.3a nur auf Blatt 4 ausfüllen","")</f>
        <v/>
      </c>
    </row>
    <row r="45" spans="1:33" s="10" customFormat="1" ht="6" customHeight="1" x14ac:dyDescent="0.2">
      <c r="A45" s="101"/>
      <c r="B45" s="36"/>
      <c r="C45" s="36"/>
      <c r="D45" s="36"/>
      <c r="E45" s="36"/>
      <c r="F45" s="36"/>
      <c r="G45" s="36"/>
      <c r="H45" s="36"/>
      <c r="I45" s="36"/>
      <c r="J45" s="36"/>
      <c r="K45" s="36"/>
      <c r="L45" s="36"/>
      <c r="M45" s="36"/>
      <c r="N45" s="36"/>
      <c r="O45" s="36"/>
      <c r="P45" s="36"/>
      <c r="Q45" s="36"/>
      <c r="R45" s="39"/>
      <c r="S45" s="14"/>
      <c r="T45" s="260"/>
      <c r="U45" s="261"/>
      <c r="V45" s="261"/>
      <c r="W45" s="262"/>
      <c r="X45" s="260"/>
      <c r="Y45" s="261"/>
      <c r="Z45" s="261"/>
      <c r="AA45" s="262"/>
      <c r="AB45" s="108"/>
      <c r="AC45" s="93"/>
      <c r="AD45" s="93"/>
    </row>
    <row r="46" spans="1:33" s="10" customFormat="1" ht="12" x14ac:dyDescent="0.2">
      <c r="A46" s="100" t="s">
        <v>42</v>
      </c>
      <c r="B46" s="314"/>
      <c r="C46" s="314"/>
      <c r="D46" s="314"/>
      <c r="E46" s="314"/>
      <c r="F46" s="314"/>
      <c r="G46" s="314"/>
      <c r="H46" s="314"/>
      <c r="I46" s="314"/>
      <c r="J46" s="314"/>
      <c r="K46" s="314"/>
      <c r="L46" s="314"/>
      <c r="M46" s="314"/>
      <c r="N46" s="314"/>
      <c r="O46" s="314"/>
      <c r="P46" s="314"/>
      <c r="Q46" s="314"/>
      <c r="R46" s="314"/>
      <c r="S46" s="75"/>
      <c r="T46" s="257">
        <f>ROUND((AC46*AE46/100),0)</f>
        <v>0</v>
      </c>
      <c r="U46" s="258"/>
      <c r="V46" s="258"/>
      <c r="W46" s="259"/>
      <c r="X46" s="257">
        <f>ROUND((AD46*AF46/100),0)</f>
        <v>0</v>
      </c>
      <c r="Y46" s="258"/>
      <c r="Z46" s="258"/>
      <c r="AA46" s="259"/>
      <c r="AB46" s="108"/>
      <c r="AC46" s="92"/>
      <c r="AD46" s="92"/>
      <c r="AE46" s="219"/>
      <c r="AF46" s="219"/>
      <c r="AG46" s="10" t="str">
        <f>IF(AND(AB10=TRUE,AB11=TRUE),"bei Personenidentität 2.3b nur auf Blatt 1 ausfüllen","")</f>
        <v/>
      </c>
    </row>
    <row r="47" spans="1:33" s="10" customFormat="1" ht="6" customHeight="1" x14ac:dyDescent="0.2">
      <c r="A47" s="26"/>
      <c r="B47" s="36"/>
      <c r="C47" s="36"/>
      <c r="D47" s="36"/>
      <c r="E47" s="36"/>
      <c r="F47" s="36"/>
      <c r="G47" s="36"/>
      <c r="H47" s="36"/>
      <c r="I47" s="36"/>
      <c r="J47" s="36"/>
      <c r="K47" s="36"/>
      <c r="L47" s="36"/>
      <c r="M47" s="36"/>
      <c r="N47" s="36"/>
      <c r="O47" s="36"/>
      <c r="P47" s="36"/>
      <c r="Q47" s="36"/>
      <c r="R47" s="39"/>
      <c r="S47" s="14"/>
      <c r="T47" s="260"/>
      <c r="U47" s="261"/>
      <c r="V47" s="261"/>
      <c r="W47" s="262"/>
      <c r="X47" s="260"/>
      <c r="Y47" s="261"/>
      <c r="Z47" s="261"/>
      <c r="AA47" s="262"/>
      <c r="AB47" s="108"/>
      <c r="AC47" s="93"/>
      <c r="AD47" s="93"/>
    </row>
    <row r="48" spans="1:33" s="10" customFormat="1" ht="11.45" customHeight="1" x14ac:dyDescent="0.2">
      <c r="A48" s="19" t="s">
        <v>37</v>
      </c>
      <c r="B48" s="284" t="s">
        <v>40</v>
      </c>
      <c r="C48" s="284"/>
      <c r="D48" s="284"/>
      <c r="E48" s="284"/>
      <c r="F48" s="284"/>
      <c r="G48" s="284"/>
      <c r="H48" s="284"/>
      <c r="I48" s="284"/>
      <c r="J48" s="284"/>
      <c r="K48" s="284"/>
      <c r="L48" s="284"/>
      <c r="M48" s="284"/>
      <c r="N48" s="284"/>
      <c r="O48" s="284"/>
      <c r="P48" s="284"/>
      <c r="Q48" s="284"/>
      <c r="R48" s="284"/>
      <c r="S48" s="285"/>
      <c r="T48" s="107"/>
      <c r="U48" s="108"/>
      <c r="V48" s="108"/>
      <c r="W48" s="109"/>
      <c r="X48" s="107"/>
      <c r="Y48" s="108"/>
      <c r="Z48" s="108"/>
      <c r="AA48" s="109"/>
      <c r="AB48" s="108"/>
      <c r="AC48" s="97"/>
      <c r="AD48" s="97"/>
    </row>
    <row r="49" spans="1:33" s="10" customFormat="1" ht="12" x14ac:dyDescent="0.2">
      <c r="A49" s="19"/>
      <c r="B49" s="284"/>
      <c r="C49" s="284"/>
      <c r="D49" s="284"/>
      <c r="E49" s="284"/>
      <c r="F49" s="284"/>
      <c r="G49" s="284"/>
      <c r="H49" s="284"/>
      <c r="I49" s="284"/>
      <c r="J49" s="284"/>
      <c r="K49" s="284"/>
      <c r="L49" s="284"/>
      <c r="M49" s="284"/>
      <c r="N49" s="284"/>
      <c r="O49" s="284"/>
      <c r="P49" s="284"/>
      <c r="Q49" s="284"/>
      <c r="R49" s="284"/>
      <c r="S49" s="285"/>
      <c r="T49" s="257">
        <f>ROUND((AC49),0)</f>
        <v>0</v>
      </c>
      <c r="U49" s="258"/>
      <c r="V49" s="258"/>
      <c r="W49" s="259"/>
      <c r="X49" s="257">
        <f>ROUND((AD49),0)</f>
        <v>0</v>
      </c>
      <c r="Y49" s="258"/>
      <c r="Z49" s="258"/>
      <c r="AA49" s="259"/>
      <c r="AB49" s="108"/>
      <c r="AC49" s="92"/>
      <c r="AD49" s="92"/>
      <c r="AG49" s="10" t="str">
        <f>IF(AND(AB10=TRUE,AB11=TRUE),"bei Personenidentität 2.4 nur auf Blatt 1 ausfüllen","")</f>
        <v/>
      </c>
    </row>
    <row r="50" spans="1:33" s="10" customFormat="1" ht="6" customHeight="1" x14ac:dyDescent="0.2">
      <c r="A50" s="19"/>
      <c r="B50" s="111"/>
      <c r="C50" s="111"/>
      <c r="D50" s="111"/>
      <c r="E50" s="111"/>
      <c r="F50" s="111"/>
      <c r="G50" s="111"/>
      <c r="H50" s="111"/>
      <c r="I50" s="111"/>
      <c r="J50" s="111"/>
      <c r="K50" s="111"/>
      <c r="L50" s="111"/>
      <c r="M50" s="111"/>
      <c r="N50" s="111"/>
      <c r="O50" s="111"/>
      <c r="P50" s="111"/>
      <c r="Q50" s="111"/>
      <c r="R50" s="111"/>
      <c r="S50" s="110"/>
      <c r="T50" s="260"/>
      <c r="U50" s="261"/>
      <c r="V50" s="261"/>
      <c r="W50" s="262"/>
      <c r="X50" s="260"/>
      <c r="Y50" s="261"/>
      <c r="Z50" s="261"/>
      <c r="AA50" s="262"/>
      <c r="AB50" s="108"/>
      <c r="AC50" s="94"/>
      <c r="AD50" s="94"/>
    </row>
    <row r="51" spans="1:33" s="10" customFormat="1" x14ac:dyDescent="0.2">
      <c r="A51" s="25"/>
      <c r="B51" s="303" t="s">
        <v>184</v>
      </c>
      <c r="C51" s="303"/>
      <c r="D51" s="303"/>
      <c r="E51" s="303"/>
      <c r="F51" s="303"/>
      <c r="G51" s="303"/>
      <c r="H51" s="303"/>
      <c r="I51" s="303"/>
      <c r="J51" s="303"/>
      <c r="K51" s="303"/>
      <c r="L51" s="303"/>
      <c r="M51" s="303"/>
      <c r="N51" s="303"/>
      <c r="O51" s="303"/>
      <c r="P51" s="303"/>
      <c r="Q51" s="317"/>
      <c r="R51" s="312"/>
      <c r="S51" s="313"/>
      <c r="T51" s="296">
        <f>T37+T40+T46+T44+T49</f>
        <v>0</v>
      </c>
      <c r="U51" s="297"/>
      <c r="V51" s="297"/>
      <c r="W51" s="298"/>
      <c r="X51" s="296">
        <f>X37+X40+X46+X44+X49</f>
        <v>0</v>
      </c>
      <c r="Y51" s="297"/>
      <c r="Z51" s="297"/>
      <c r="AA51" s="298"/>
      <c r="AB51" s="50"/>
      <c r="AC51" s="95">
        <f>AC37+AC40+AC44+AC46+AC49</f>
        <v>0</v>
      </c>
      <c r="AD51" s="95">
        <f>AD37+AD40+AD44+AD46+AD49</f>
        <v>0</v>
      </c>
    </row>
    <row r="52" spans="1:33" s="11" customFormat="1" ht="6" customHeight="1" x14ac:dyDescent="0.2">
      <c r="A52" s="30"/>
      <c r="B52" s="31"/>
      <c r="C52" s="31"/>
      <c r="D52" s="31"/>
      <c r="E52" s="31"/>
      <c r="F52" s="31"/>
      <c r="G52" s="31"/>
      <c r="H52" s="31"/>
      <c r="I52" s="31"/>
      <c r="J52" s="31"/>
      <c r="K52" s="31"/>
      <c r="L52" s="31"/>
      <c r="M52" s="31"/>
      <c r="N52" s="31"/>
      <c r="O52" s="31"/>
      <c r="P52" s="31"/>
      <c r="Q52" s="31"/>
      <c r="R52" s="32"/>
      <c r="S52" s="33"/>
      <c r="T52" s="18"/>
      <c r="U52" s="34"/>
      <c r="V52" s="34"/>
      <c r="W52" s="18"/>
      <c r="X52" s="34"/>
      <c r="Y52" s="34"/>
      <c r="Z52" s="18"/>
      <c r="AA52" s="51"/>
      <c r="AB52" s="18"/>
    </row>
    <row r="53" spans="1:33" s="10" customFormat="1" ht="12" x14ac:dyDescent="0.2">
      <c r="A53" s="24" t="s">
        <v>19</v>
      </c>
    </row>
    <row r="54" spans="1:33" s="10" customFormat="1" ht="25.5" customHeight="1" x14ac:dyDescent="0.2">
      <c r="A54" s="84" t="s">
        <v>38</v>
      </c>
      <c r="B54" s="301" t="s">
        <v>176</v>
      </c>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row>
    <row r="55" spans="1:33" ht="25.5" customHeight="1" x14ac:dyDescent="0.2">
      <c r="A55" s="15" t="s">
        <v>20</v>
      </c>
      <c r="B55" s="300" t="s">
        <v>31</v>
      </c>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row>
    <row r="56" spans="1:33" ht="14.25" customHeight="1" x14ac:dyDescent="0.2">
      <c r="A56" s="15" t="s">
        <v>20</v>
      </c>
      <c r="B56" s="299" t="s">
        <v>28</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row>
    <row r="57" spans="1:33" s="10" customFormat="1" ht="12" customHeight="1" x14ac:dyDescent="0.2">
      <c r="A57" s="15" t="s">
        <v>20</v>
      </c>
      <c r="B57" s="299" t="s">
        <v>26</v>
      </c>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row>
    <row r="58" spans="1:33" s="10" customFormat="1" ht="12" customHeight="1" x14ac:dyDescent="0.2">
      <c r="A58" s="15"/>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row>
    <row r="59" spans="1:33" ht="14.25" customHeight="1" x14ac:dyDescent="0.2">
      <c r="A59" s="15" t="s">
        <v>20</v>
      </c>
      <c r="B59" s="302" t="s">
        <v>27</v>
      </c>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row>
    <row r="60" spans="1:33" ht="9.75" customHeight="1" x14ac:dyDescent="0.2">
      <c r="A60" s="16"/>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row>
    <row r="61" spans="1:33" s="10" customFormat="1" ht="12" customHeight="1" x14ac:dyDescent="0.2">
      <c r="A61" s="1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row>
    <row r="62" spans="1:33" s="10" customFormat="1" ht="12" customHeight="1" x14ac:dyDescent="0.2">
      <c r="A62" s="299" t="s">
        <v>46</v>
      </c>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row>
    <row r="63" spans="1:33" s="10" customFormat="1" ht="12" x14ac:dyDescent="0.2">
      <c r="A63" s="299"/>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row>
    <row r="64" spans="1:33" s="10" customFormat="1" ht="5.25" customHeight="1" x14ac:dyDescent="0.2">
      <c r="A64" s="26"/>
      <c r="B64" s="3"/>
      <c r="C64" s="3"/>
      <c r="D64" s="3"/>
      <c r="E64" s="3"/>
      <c r="F64" s="3"/>
      <c r="G64" s="3"/>
      <c r="H64" s="3"/>
      <c r="I64" s="3"/>
      <c r="J64" s="3"/>
      <c r="K64" s="3"/>
      <c r="L64" s="3"/>
      <c r="M64" s="3"/>
      <c r="N64" s="3"/>
      <c r="O64" s="3"/>
      <c r="P64" s="3"/>
      <c r="Q64" s="3"/>
      <c r="R64" s="3"/>
      <c r="S64" s="3"/>
      <c r="T64" s="3"/>
      <c r="U64" s="3"/>
      <c r="V64" s="3"/>
    </row>
    <row r="65" spans="1:28" x14ac:dyDescent="0.2">
      <c r="B65" s="73"/>
      <c r="R65" s="73"/>
    </row>
    <row r="67" spans="1:28" x14ac:dyDescent="0.2">
      <c r="B67" s="256">
        <f>'Blatt 1'!B67</f>
        <v>0</v>
      </c>
      <c r="C67" s="256"/>
      <c r="D67" s="256"/>
      <c r="E67" s="256"/>
      <c r="F67" s="256"/>
      <c r="G67" s="256"/>
      <c r="H67" s="8"/>
      <c r="R67" s="17"/>
      <c r="S67" s="17"/>
      <c r="T67" s="17"/>
      <c r="U67" s="17"/>
      <c r="V67" s="17"/>
      <c r="W67" s="17"/>
      <c r="X67" s="17"/>
      <c r="Y67" s="17"/>
      <c r="Z67" s="17"/>
      <c r="AA67" s="17"/>
    </row>
    <row r="68" spans="1:28" x14ac:dyDescent="0.2">
      <c r="B68" s="73" t="s">
        <v>21</v>
      </c>
      <c r="R68" s="73" t="s">
        <v>22</v>
      </c>
    </row>
    <row r="69" spans="1:28" x14ac:dyDescent="0.2">
      <c r="A69" s="26"/>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x14ac:dyDescent="0.2">
      <c r="A70" s="26"/>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28" x14ac:dyDescent="0.2">
      <c r="A71" s="26"/>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row>
    <row r="72" spans="1:28" x14ac:dyDescent="0.2">
      <c r="A72" s="26"/>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row>
    <row r="73" spans="1:28" x14ac:dyDescent="0.2">
      <c r="A73" s="26"/>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row>
    <row r="74" spans="1:28" x14ac:dyDescent="0.2">
      <c r="A74" s="26"/>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x14ac:dyDescent="0.2">
      <c r="A75" s="26"/>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x14ac:dyDescent="0.2">
      <c r="A76" s="26"/>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x14ac:dyDescent="0.2">
      <c r="A77" s="26"/>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row>
    <row r="78" spans="1:28" x14ac:dyDescent="0.2">
      <c r="A78" s="2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x14ac:dyDescent="0.2">
      <c r="A79" s="26"/>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x14ac:dyDescent="0.2">
      <c r="A80" s="26"/>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x14ac:dyDescent="0.2">
      <c r="A81" s="26"/>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x14ac:dyDescent="0.2">
      <c r="A82" s="26"/>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row r="83" spans="1:28" x14ac:dyDescent="0.2">
      <c r="A83" s="26"/>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row>
    <row r="84" spans="1:28" x14ac:dyDescent="0.2">
      <c r="A84" s="26"/>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row>
    <row r="85" spans="1:28" x14ac:dyDescent="0.2">
      <c r="A85" s="26"/>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x14ac:dyDescent="0.2">
      <c r="A86" s="2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row>
    <row r="87" spans="1:28" x14ac:dyDescent="0.2">
      <c r="A87" s="26"/>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row>
    <row r="88" spans="1:28" x14ac:dyDescent="0.2">
      <c r="A88" s="26"/>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row>
    <row r="89" spans="1:28" x14ac:dyDescent="0.2">
      <c r="A89" s="26"/>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row>
    <row r="90" spans="1:28" x14ac:dyDescent="0.2">
      <c r="A90" s="26"/>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x14ac:dyDescent="0.2">
      <c r="A91" s="26"/>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row>
    <row r="92" spans="1:28" x14ac:dyDescent="0.2">
      <c r="A92" s="26"/>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28" x14ac:dyDescent="0.2">
      <c r="A93" s="26"/>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row r="94" spans="1:28" x14ac:dyDescent="0.2">
      <c r="A94" s="2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row>
    <row r="95" spans="1:28" x14ac:dyDescent="0.2">
      <c r="A95" s="26"/>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x14ac:dyDescent="0.2">
      <c r="A96" s="26"/>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x14ac:dyDescent="0.2">
      <c r="A97" s="26"/>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x14ac:dyDescent="0.2">
      <c r="A98" s="26"/>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row>
    <row r="99" spans="1:28" x14ac:dyDescent="0.2">
      <c r="A99" s="26"/>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row>
  </sheetData>
  <sheetProtection algorithmName="SHA-512" hashValue="3aPhRrrHpUGd5eYIZh/TuTaZ9rq0wdj5jIdAC9sIzEvPDI0J0WEx8am2JfWZjCy6jxbbbesEj2Ef4TBZLTLnaQ==" saltValue="w0QAxRaFFXxGxKho+2vyeg==" spinCount="100000" sheet="1" objects="1" scenarios="1" formatCells="0" formatColumns="0" formatRows="0"/>
  <mergeCells count="95">
    <mergeCell ref="R11:AA11"/>
    <mergeCell ref="G13:AA13"/>
    <mergeCell ref="I16:J16"/>
    <mergeCell ref="A1:C1"/>
    <mergeCell ref="A4:AA4"/>
    <mergeCell ref="C7:AA7"/>
    <mergeCell ref="L10:O10"/>
    <mergeCell ref="P10:Q10"/>
    <mergeCell ref="R10:AA10"/>
    <mergeCell ref="B22:S23"/>
    <mergeCell ref="T22:W22"/>
    <mergeCell ref="X22:AA22"/>
    <mergeCell ref="T23:W23"/>
    <mergeCell ref="X23:AA23"/>
    <mergeCell ref="A18:S21"/>
    <mergeCell ref="T18:AA18"/>
    <mergeCell ref="T19:AA19"/>
    <mergeCell ref="T20:W20"/>
    <mergeCell ref="X20:AA20"/>
    <mergeCell ref="T21:W21"/>
    <mergeCell ref="X21:AA21"/>
    <mergeCell ref="T24:W24"/>
    <mergeCell ref="X24:AA24"/>
    <mergeCell ref="T25:W25"/>
    <mergeCell ref="X25:AA25"/>
    <mergeCell ref="T26:W26"/>
    <mergeCell ref="X26:AA26"/>
    <mergeCell ref="T27:W27"/>
    <mergeCell ref="X27:AA27"/>
    <mergeCell ref="B28:S28"/>
    <mergeCell ref="T28:W28"/>
    <mergeCell ref="X28:AA28"/>
    <mergeCell ref="X31:AA31"/>
    <mergeCell ref="B32:S34"/>
    <mergeCell ref="T32:W32"/>
    <mergeCell ref="X32:AA32"/>
    <mergeCell ref="T33:W33"/>
    <mergeCell ref="X33:AA33"/>
    <mergeCell ref="T34:W34"/>
    <mergeCell ref="X34:AA34"/>
    <mergeCell ref="B57:AD58"/>
    <mergeCell ref="B59:AD60"/>
    <mergeCell ref="A62:AD63"/>
    <mergeCell ref="B67:G67"/>
    <mergeCell ref="T41:W41"/>
    <mergeCell ref="X41:AA41"/>
    <mergeCell ref="B42:S43"/>
    <mergeCell ref="T42:W42"/>
    <mergeCell ref="B46:R46"/>
    <mergeCell ref="T46:W46"/>
    <mergeCell ref="X46:AA46"/>
    <mergeCell ref="T45:W45"/>
    <mergeCell ref="X45:AA45"/>
    <mergeCell ref="B56:AD56"/>
    <mergeCell ref="B51:Q51"/>
    <mergeCell ref="R51:S51"/>
    <mergeCell ref="T51:W51"/>
    <mergeCell ref="X51:AA51"/>
    <mergeCell ref="B54:AD54"/>
    <mergeCell ref="B55:AD55"/>
    <mergeCell ref="T47:W47"/>
    <mergeCell ref="T50:W50"/>
    <mergeCell ref="X50:AA50"/>
    <mergeCell ref="B25:S26"/>
    <mergeCell ref="X47:AA47"/>
    <mergeCell ref="B48:S49"/>
    <mergeCell ref="T49:W49"/>
    <mergeCell ref="X49:AA49"/>
    <mergeCell ref="B35:S36"/>
    <mergeCell ref="T35:W35"/>
    <mergeCell ref="X35:AA35"/>
    <mergeCell ref="B37:R37"/>
    <mergeCell ref="T37:W37"/>
    <mergeCell ref="X37:AA37"/>
    <mergeCell ref="T38:W38"/>
    <mergeCell ref="R30:S30"/>
    <mergeCell ref="T30:W30"/>
    <mergeCell ref="X30:AA30"/>
    <mergeCell ref="T31:W31"/>
    <mergeCell ref="AC16:AD16"/>
    <mergeCell ref="AC18:AD18"/>
    <mergeCell ref="AC19:AD19"/>
    <mergeCell ref="X42:AA42"/>
    <mergeCell ref="B44:R44"/>
    <mergeCell ref="T44:W44"/>
    <mergeCell ref="X44:AA44"/>
    <mergeCell ref="X38:AA38"/>
    <mergeCell ref="B39:S40"/>
    <mergeCell ref="T39:W39"/>
    <mergeCell ref="X39:AA39"/>
    <mergeCell ref="T40:W40"/>
    <mergeCell ref="X40:AA40"/>
    <mergeCell ref="T29:W29"/>
    <mergeCell ref="X29:AA29"/>
    <mergeCell ref="B30:Q30"/>
  </mergeCells>
  <pageMargins left="0.59055118110236227" right="0.39370078740157483" top="0.39370078740157483" bottom="0.19685039370078741" header="0.51181102362204722" footer="0.11811023622047245"/>
  <pageSetup paperSize="9" scale="88" orientation="portrait" r:id="rId1"/>
  <headerFooter alignWithMargins="0">
    <oddHeader>&amp;R&amp;9&amp;A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nchor moveWithCells="1">
                  <from>
                    <xdr:col>1</xdr:col>
                    <xdr:colOff>9525</xdr:colOff>
                    <xdr:row>9</xdr:row>
                    <xdr:rowOff>19050</xdr:rowOff>
                  </from>
                  <to>
                    <xdr:col>9</xdr:col>
                    <xdr:colOff>85725</xdr:colOff>
                    <xdr:row>10</xdr:row>
                    <xdr:rowOff>57150</xdr:rowOff>
                  </to>
                </anchor>
              </controlPr>
            </control>
          </mc:Choice>
        </mc:AlternateContent>
        <mc:AlternateContent xmlns:mc="http://schemas.openxmlformats.org/markup-compatibility/2006">
          <mc:Choice Requires="x14">
            <control shapeId="28674" r:id="rId5" name="Check Box 2">
              <controlPr locked="0" defaultSize="0" autoFill="0" autoLine="0" autoPict="0">
                <anchor moveWithCells="1">
                  <from>
                    <xdr:col>1</xdr:col>
                    <xdr:colOff>9525</xdr:colOff>
                    <xdr:row>10</xdr:row>
                    <xdr:rowOff>47625</xdr:rowOff>
                  </from>
                  <to>
                    <xdr:col>9</xdr:col>
                    <xdr:colOff>85725</xdr:colOff>
                    <xdr:row>10</xdr:row>
                    <xdr:rowOff>266700</xdr:rowOff>
                  </to>
                </anchor>
              </controlPr>
            </control>
          </mc:Choice>
        </mc:AlternateContent>
        <mc:AlternateContent xmlns:mc="http://schemas.openxmlformats.org/markup-compatibility/2006">
          <mc:Choice Requires="x14">
            <control shapeId="28675" r:id="rId6" name="Check Box 3">
              <controlPr locked="0" defaultSize="0" autoFill="0" autoLine="0" autoPict="0">
                <anchor moveWithCells="1">
                  <from>
                    <xdr:col>9</xdr:col>
                    <xdr:colOff>200025</xdr:colOff>
                    <xdr:row>9</xdr:row>
                    <xdr:rowOff>19050</xdr:rowOff>
                  </from>
                  <to>
                    <xdr:col>16</xdr:col>
                    <xdr:colOff>152400</xdr:colOff>
                    <xdr:row>10</xdr:row>
                    <xdr:rowOff>57150</xdr:rowOff>
                  </to>
                </anchor>
              </controlPr>
            </control>
          </mc:Choice>
        </mc:AlternateContent>
        <mc:AlternateContent xmlns:mc="http://schemas.openxmlformats.org/markup-compatibility/2006">
          <mc:Choice Requires="x14">
            <control shapeId="28676" r:id="rId7" name="Check Box 4">
              <controlPr locked="0" defaultSize="0" autoFill="0" autoLine="0" autoPict="0">
                <anchor moveWithCells="1">
                  <from>
                    <xdr:col>0</xdr:col>
                    <xdr:colOff>190500</xdr:colOff>
                    <xdr:row>6</xdr:row>
                    <xdr:rowOff>9525</xdr:rowOff>
                  </from>
                  <to>
                    <xdr:col>1</xdr:col>
                    <xdr:colOff>200025</xdr:colOff>
                    <xdr:row>6</xdr:row>
                    <xdr:rowOff>219075</xdr:rowOff>
                  </to>
                </anchor>
              </controlPr>
            </control>
          </mc:Choice>
        </mc:AlternateContent>
        <mc:AlternateContent xmlns:mc="http://schemas.openxmlformats.org/markup-compatibility/2006">
          <mc:Choice Requires="x14">
            <control shapeId="28686" r:id="rId8" name="Check Box 14">
              <controlPr locked="0" defaultSize="0" autoFill="0" autoLine="0" autoPict="0">
                <anchor moveWithCells="1">
                  <from>
                    <xdr:col>10</xdr:col>
                    <xdr:colOff>209550</xdr:colOff>
                    <xdr:row>10</xdr:row>
                    <xdr:rowOff>85725</xdr:rowOff>
                  </from>
                  <to>
                    <xdr:col>16</xdr:col>
                    <xdr:colOff>152400</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tabColor rgb="FF0070C0"/>
    <pageSetUpPr fitToPage="1"/>
  </sheetPr>
  <dimension ref="A1:AG99"/>
  <sheetViews>
    <sheetView showGridLines="0" showZeros="0" topLeftCell="A20" zoomScale="130" zoomScaleNormal="130" workbookViewId="0">
      <selection activeCell="B39" sqref="B39:S40"/>
    </sheetView>
  </sheetViews>
  <sheetFormatPr baseColWidth="10" defaultColWidth="11" defaultRowHeight="14.25" x14ac:dyDescent="0.2"/>
  <cols>
    <col min="1" max="1" width="2.875" style="21" customWidth="1"/>
    <col min="2" max="18" width="2.875" style="1" customWidth="1"/>
    <col min="19" max="19" width="3.75" style="1" customWidth="1"/>
    <col min="20" max="28" width="2.875" style="1" customWidth="1"/>
    <col min="29" max="30" width="7.25" style="1" customWidth="1"/>
    <col min="31" max="32" width="7.375" style="1" customWidth="1"/>
    <col min="33" max="16384" width="11" style="1"/>
  </cols>
  <sheetData>
    <row r="1" spans="1:30" x14ac:dyDescent="0.2">
      <c r="A1" s="283" t="s">
        <v>24</v>
      </c>
      <c r="B1" s="283"/>
      <c r="C1" s="283"/>
      <c r="D1" s="20" t="s">
        <v>177</v>
      </c>
    </row>
    <row r="2" spans="1:30" x14ac:dyDescent="0.2">
      <c r="D2" s="20" t="s">
        <v>0</v>
      </c>
    </row>
    <row r="3" spans="1:30" ht="7.5" customHeight="1" x14ac:dyDescent="0.2"/>
    <row r="4" spans="1:30" ht="24" customHeight="1" x14ac:dyDescent="0.2">
      <c r="A4" s="319">
        <f>'Blatt 1'!A4</f>
        <v>0</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row>
    <row r="5" spans="1:30" x14ac:dyDescent="0.2">
      <c r="A5" s="22" t="s">
        <v>1</v>
      </c>
      <c r="B5" s="2"/>
      <c r="C5" s="2"/>
      <c r="D5" s="2"/>
      <c r="E5" s="2"/>
      <c r="F5" s="2"/>
      <c r="G5" s="2"/>
      <c r="H5" s="2"/>
      <c r="I5" s="2"/>
      <c r="J5" s="2"/>
      <c r="K5" s="2"/>
      <c r="L5" s="2"/>
    </row>
    <row r="6" spans="1:30" ht="7.5" customHeight="1" x14ac:dyDescent="0.2"/>
    <row r="7" spans="1:30" ht="26.45" customHeight="1" x14ac:dyDescent="0.2">
      <c r="A7" s="22"/>
      <c r="B7" s="2"/>
      <c r="C7" s="274" t="s">
        <v>39</v>
      </c>
      <c r="D7" s="274"/>
      <c r="E7" s="274"/>
      <c r="F7" s="274"/>
      <c r="G7" s="274"/>
      <c r="H7" s="274"/>
      <c r="I7" s="274"/>
      <c r="J7" s="274"/>
      <c r="K7" s="274"/>
      <c r="L7" s="274"/>
      <c r="M7" s="274"/>
      <c r="N7" s="274"/>
      <c r="O7" s="274"/>
      <c r="P7" s="274"/>
      <c r="Q7" s="274"/>
      <c r="R7" s="274"/>
      <c r="S7" s="274"/>
      <c r="T7" s="274"/>
      <c r="U7" s="274"/>
      <c r="V7" s="274"/>
      <c r="W7" s="274"/>
      <c r="X7" s="274"/>
      <c r="Y7" s="274"/>
      <c r="Z7" s="274"/>
      <c r="AA7" s="274"/>
    </row>
    <row r="8" spans="1:30" ht="7.15" customHeight="1" x14ac:dyDescent="0.2"/>
    <row r="9" spans="1:30" ht="7.5" customHeight="1" x14ac:dyDescent="0.2"/>
    <row r="10" spans="1:30" ht="14.25" customHeight="1" x14ac:dyDescent="0.2">
      <c r="B10" s="3"/>
      <c r="C10" s="3"/>
      <c r="D10" s="3"/>
      <c r="E10" s="3"/>
      <c r="F10" s="3"/>
      <c r="G10" s="3"/>
      <c r="H10" s="3"/>
      <c r="I10" s="3"/>
      <c r="J10" s="3"/>
      <c r="K10" s="3"/>
      <c r="L10" s="291"/>
      <c r="M10" s="291"/>
      <c r="N10" s="291"/>
      <c r="O10" s="291"/>
      <c r="P10" s="290"/>
      <c r="Q10" s="290"/>
      <c r="R10" s="275" t="s">
        <v>30</v>
      </c>
      <c r="S10" s="276"/>
      <c r="T10" s="276"/>
      <c r="U10" s="276"/>
      <c r="V10" s="276"/>
      <c r="W10" s="276"/>
      <c r="X10" s="276"/>
      <c r="Y10" s="276"/>
      <c r="Z10" s="276"/>
      <c r="AA10" s="277"/>
      <c r="AB10" s="222" t="b">
        <v>0</v>
      </c>
    </row>
    <row r="11" spans="1:30" ht="24" customHeight="1" x14ac:dyDescent="0.2">
      <c r="A11" s="23"/>
      <c r="B11" s="4"/>
      <c r="C11" s="4"/>
      <c r="D11" s="4"/>
      <c r="E11" s="4"/>
      <c r="F11" s="4"/>
      <c r="G11" s="4"/>
      <c r="H11" s="4"/>
      <c r="I11" s="4"/>
      <c r="J11" s="4"/>
      <c r="K11" s="5"/>
      <c r="L11" s="5"/>
      <c r="M11" s="6"/>
      <c r="N11" s="6"/>
      <c r="O11" s="6"/>
      <c r="P11" s="7"/>
      <c r="Q11" s="6"/>
      <c r="R11" s="318">
        <f>'Blatt 1'!R11</f>
        <v>0</v>
      </c>
      <c r="S11" s="318"/>
      <c r="T11" s="318"/>
      <c r="U11" s="318"/>
      <c r="V11" s="318"/>
      <c r="W11" s="318"/>
      <c r="X11" s="318"/>
      <c r="Y11" s="318"/>
      <c r="Z11" s="318"/>
      <c r="AA11" s="318"/>
      <c r="AB11" s="222" t="b">
        <v>0</v>
      </c>
    </row>
    <row r="12" spans="1:30" ht="7.5" customHeight="1" x14ac:dyDescent="0.2"/>
    <row r="13" spans="1:30" ht="24" customHeight="1" x14ac:dyDescent="0.2">
      <c r="F13" s="8"/>
      <c r="G13" s="278" t="str">
        <f>IF(AND('Blatt 1'!AB10,'Blatt 1'!AB11,AB10=TRUE,AB11=TRUE),'Blatt 1'!G13,"")</f>
        <v/>
      </c>
      <c r="H13" s="278"/>
      <c r="I13" s="278"/>
      <c r="J13" s="278"/>
      <c r="K13" s="278"/>
      <c r="L13" s="278"/>
      <c r="M13" s="278"/>
      <c r="N13" s="278"/>
      <c r="O13" s="278"/>
      <c r="P13" s="278"/>
      <c r="Q13" s="278"/>
      <c r="R13" s="278"/>
      <c r="S13" s="278"/>
      <c r="T13" s="278"/>
      <c r="U13" s="278"/>
      <c r="V13" s="278"/>
      <c r="W13" s="278"/>
      <c r="X13" s="278"/>
      <c r="Y13" s="278"/>
      <c r="Z13" s="278"/>
      <c r="AA13" s="278"/>
    </row>
    <row r="14" spans="1:30" x14ac:dyDescent="0.2">
      <c r="G14" s="9" t="s">
        <v>2</v>
      </c>
    </row>
    <row r="15" spans="1:30" ht="7.5" customHeight="1" x14ac:dyDescent="0.2"/>
    <row r="16" spans="1:30" s="77" customFormat="1" ht="14.25" customHeight="1" x14ac:dyDescent="0.2">
      <c r="A16" s="76"/>
      <c r="H16" s="77" t="s">
        <v>34</v>
      </c>
      <c r="I16" s="311"/>
      <c r="J16" s="311"/>
      <c r="K16" s="79" t="s">
        <v>43</v>
      </c>
      <c r="M16" s="79"/>
      <c r="N16" s="79"/>
      <c r="O16" s="79"/>
      <c r="P16" s="79"/>
      <c r="Q16" s="79"/>
      <c r="R16" s="79"/>
      <c r="S16" s="79"/>
      <c r="T16" s="80"/>
      <c r="U16" s="80"/>
      <c r="V16" s="80"/>
      <c r="W16" s="80"/>
      <c r="X16" s="80"/>
      <c r="Y16" s="80"/>
      <c r="Z16" s="80"/>
      <c r="AA16" s="80"/>
      <c r="AB16" s="78"/>
      <c r="AC16" s="316"/>
      <c r="AD16" s="316"/>
    </row>
    <row r="17" spans="1:31" ht="7.5" customHeight="1" x14ac:dyDescent="0.2"/>
    <row r="18" spans="1:31" s="10" customFormat="1" ht="14.25" customHeight="1" x14ac:dyDescent="0.2">
      <c r="A18" s="267" t="s">
        <v>32</v>
      </c>
      <c r="B18" s="267"/>
      <c r="C18" s="267"/>
      <c r="D18" s="267"/>
      <c r="E18" s="267"/>
      <c r="F18" s="267"/>
      <c r="G18" s="267"/>
      <c r="H18" s="267"/>
      <c r="I18" s="267"/>
      <c r="J18" s="267"/>
      <c r="K18" s="267"/>
      <c r="L18" s="267"/>
      <c r="M18" s="267"/>
      <c r="N18" s="267"/>
      <c r="O18" s="267"/>
      <c r="P18" s="267"/>
      <c r="Q18" s="267"/>
      <c r="R18" s="267"/>
      <c r="S18" s="268"/>
      <c r="T18" s="254" t="s">
        <v>4</v>
      </c>
      <c r="U18" s="266"/>
      <c r="V18" s="266"/>
      <c r="W18" s="266"/>
      <c r="X18" s="266"/>
      <c r="Y18" s="266"/>
      <c r="Z18" s="266"/>
      <c r="AA18" s="255"/>
      <c r="AB18" s="49"/>
      <c r="AC18" s="252" t="s">
        <v>45</v>
      </c>
      <c r="AD18" s="253"/>
    </row>
    <row r="19" spans="1:31" s="10" customFormat="1" ht="14.25" customHeight="1" x14ac:dyDescent="0.2">
      <c r="A19" s="267"/>
      <c r="B19" s="267"/>
      <c r="C19" s="267"/>
      <c r="D19" s="267"/>
      <c r="E19" s="267"/>
      <c r="F19" s="267"/>
      <c r="G19" s="267"/>
      <c r="H19" s="267"/>
      <c r="I19" s="267"/>
      <c r="J19" s="267"/>
      <c r="K19" s="267"/>
      <c r="L19" s="267"/>
      <c r="M19" s="267"/>
      <c r="N19" s="267"/>
      <c r="O19" s="267"/>
      <c r="P19" s="267"/>
      <c r="Q19" s="267"/>
      <c r="R19" s="267"/>
      <c r="S19" s="268"/>
      <c r="T19" s="308" t="s">
        <v>6</v>
      </c>
      <c r="U19" s="290"/>
      <c r="V19" s="290"/>
      <c r="W19" s="290"/>
      <c r="X19" s="290"/>
      <c r="Y19" s="290"/>
      <c r="Z19" s="290"/>
      <c r="AA19" s="309"/>
      <c r="AB19" s="49"/>
      <c r="AC19" s="254" t="str">
        <f>T19</f>
        <v>EUR</v>
      </c>
      <c r="AD19" s="255"/>
      <c r="AE19" s="10" t="str">
        <f>IF(AND(AB10=TRUE,AB11=TRUE),"bei Personenidentität Blatt 4 und Blatt 1 ausfüllen","")</f>
        <v/>
      </c>
    </row>
    <row r="20" spans="1:31" s="10" customFormat="1" ht="14.25" customHeight="1" x14ac:dyDescent="0.2">
      <c r="A20" s="267"/>
      <c r="B20" s="267"/>
      <c r="C20" s="267"/>
      <c r="D20" s="267"/>
      <c r="E20" s="267"/>
      <c r="F20" s="267"/>
      <c r="G20" s="267"/>
      <c r="H20" s="267"/>
      <c r="I20" s="267"/>
      <c r="J20" s="267"/>
      <c r="K20" s="267"/>
      <c r="L20" s="267"/>
      <c r="M20" s="267"/>
      <c r="N20" s="267"/>
      <c r="O20" s="267"/>
      <c r="P20" s="267"/>
      <c r="Q20" s="267"/>
      <c r="R20" s="267"/>
      <c r="S20" s="268"/>
      <c r="T20" s="263" t="s">
        <v>7</v>
      </c>
      <c r="U20" s="264"/>
      <c r="V20" s="264"/>
      <c r="W20" s="265"/>
      <c r="X20" s="263" t="s">
        <v>8</v>
      </c>
      <c r="Y20" s="264"/>
      <c r="Z20" s="264"/>
      <c r="AA20" s="265"/>
      <c r="AB20" s="49"/>
      <c r="AC20" s="98" t="str">
        <f>T20</f>
        <v>Vorjahr</v>
      </c>
      <c r="AD20" s="98" t="str">
        <f>X20</f>
        <v>akt. Jahr</v>
      </c>
    </row>
    <row r="21" spans="1:31" s="10" customFormat="1" ht="12" customHeight="1" x14ac:dyDescent="0.2">
      <c r="A21" s="269"/>
      <c r="B21" s="269"/>
      <c r="C21" s="269"/>
      <c r="D21" s="269"/>
      <c r="E21" s="269"/>
      <c r="F21" s="269"/>
      <c r="G21" s="269"/>
      <c r="H21" s="269"/>
      <c r="I21" s="269"/>
      <c r="J21" s="269"/>
      <c r="K21" s="269"/>
      <c r="L21" s="269"/>
      <c r="M21" s="269"/>
      <c r="N21" s="269"/>
      <c r="O21" s="269"/>
      <c r="P21" s="269"/>
      <c r="Q21" s="269"/>
      <c r="R21" s="269"/>
      <c r="S21" s="270"/>
      <c r="T21" s="271">
        <f>AC21</f>
        <v>0</v>
      </c>
      <c r="U21" s="272"/>
      <c r="V21" s="272"/>
      <c r="W21" s="273"/>
      <c r="X21" s="271">
        <f>AD21</f>
        <v>0</v>
      </c>
      <c r="Y21" s="272"/>
      <c r="Z21" s="272"/>
      <c r="AA21" s="273"/>
      <c r="AB21" s="49"/>
      <c r="AC21" s="102"/>
      <c r="AD21" s="102"/>
    </row>
    <row r="22" spans="1:31" s="10" customFormat="1" ht="12.75" customHeight="1" x14ac:dyDescent="0.2">
      <c r="A22" s="24" t="s">
        <v>9</v>
      </c>
      <c r="B22" s="279" t="s">
        <v>23</v>
      </c>
      <c r="C22" s="279"/>
      <c r="D22" s="279"/>
      <c r="E22" s="279"/>
      <c r="F22" s="279"/>
      <c r="G22" s="279"/>
      <c r="H22" s="279"/>
      <c r="I22" s="279"/>
      <c r="J22" s="279"/>
      <c r="K22" s="279"/>
      <c r="L22" s="279"/>
      <c r="M22" s="279"/>
      <c r="N22" s="279"/>
      <c r="O22" s="279"/>
      <c r="P22" s="279"/>
      <c r="Q22" s="279"/>
      <c r="R22" s="279"/>
      <c r="S22" s="280"/>
      <c r="T22" s="260"/>
      <c r="U22" s="261"/>
      <c r="V22" s="261"/>
      <c r="W22" s="262"/>
      <c r="X22" s="260"/>
      <c r="Y22" s="261"/>
      <c r="Z22" s="261"/>
      <c r="AA22" s="262"/>
      <c r="AB22" s="18"/>
      <c r="AC22" s="97"/>
      <c r="AD22" s="97"/>
    </row>
    <row r="23" spans="1:31" s="10" customFormat="1" ht="12" x14ac:dyDescent="0.2">
      <c r="A23" s="19"/>
      <c r="B23" s="281"/>
      <c r="C23" s="281"/>
      <c r="D23" s="281"/>
      <c r="E23" s="281"/>
      <c r="F23" s="281"/>
      <c r="G23" s="281"/>
      <c r="H23" s="281"/>
      <c r="I23" s="281"/>
      <c r="J23" s="281"/>
      <c r="K23" s="281"/>
      <c r="L23" s="281"/>
      <c r="M23" s="281"/>
      <c r="N23" s="281"/>
      <c r="O23" s="281"/>
      <c r="P23" s="281"/>
      <c r="Q23" s="281"/>
      <c r="R23" s="281"/>
      <c r="S23" s="282"/>
      <c r="T23" s="260"/>
      <c r="U23" s="261"/>
      <c r="V23" s="261"/>
      <c r="W23" s="262"/>
      <c r="X23" s="260"/>
      <c r="Y23" s="261"/>
      <c r="Z23" s="261"/>
      <c r="AA23" s="262"/>
      <c r="AB23" s="18"/>
      <c r="AC23" s="97"/>
      <c r="AD23" s="97"/>
    </row>
    <row r="24" spans="1:31" s="10" customFormat="1" ht="6" customHeight="1" x14ac:dyDescent="0.2">
      <c r="A24" s="19"/>
      <c r="B24" s="28"/>
      <c r="C24" s="28"/>
      <c r="D24" s="28"/>
      <c r="E24" s="28"/>
      <c r="F24" s="28"/>
      <c r="G24" s="28"/>
      <c r="H24" s="28"/>
      <c r="I24" s="28"/>
      <c r="J24" s="28"/>
      <c r="K24" s="28"/>
      <c r="L24" s="28"/>
      <c r="M24" s="28"/>
      <c r="N24" s="28"/>
      <c r="O24" s="28"/>
      <c r="P24" s="28"/>
      <c r="Q24" s="36"/>
      <c r="R24" s="35"/>
      <c r="S24" s="13"/>
      <c r="T24" s="260"/>
      <c r="U24" s="261"/>
      <c r="V24" s="261"/>
      <c r="W24" s="262"/>
      <c r="X24" s="260"/>
      <c r="Y24" s="261"/>
      <c r="Z24" s="261"/>
      <c r="AA24" s="262"/>
      <c r="AB24" s="108"/>
      <c r="AC24" s="93"/>
      <c r="AD24" s="93"/>
    </row>
    <row r="25" spans="1:31" s="10" customFormat="1" ht="12" x14ac:dyDescent="0.2">
      <c r="A25" s="19" t="s">
        <v>10</v>
      </c>
      <c r="B25" s="306" t="s">
        <v>174</v>
      </c>
      <c r="C25" s="306"/>
      <c r="D25" s="306"/>
      <c r="E25" s="306"/>
      <c r="F25" s="306"/>
      <c r="G25" s="306"/>
      <c r="H25" s="306"/>
      <c r="I25" s="306"/>
      <c r="J25" s="306"/>
      <c r="K25" s="306"/>
      <c r="L25" s="306"/>
      <c r="M25" s="306"/>
      <c r="N25" s="306"/>
      <c r="O25" s="306"/>
      <c r="P25" s="306"/>
      <c r="Q25" s="306"/>
      <c r="R25" s="306"/>
      <c r="S25" s="307"/>
      <c r="T25" s="260"/>
      <c r="U25" s="261"/>
      <c r="V25" s="261"/>
      <c r="W25" s="262"/>
      <c r="X25" s="260"/>
      <c r="Y25" s="261"/>
      <c r="Z25" s="261"/>
      <c r="AA25" s="262"/>
      <c r="AB25" s="18"/>
      <c r="AC25" s="97"/>
      <c r="AD25" s="97"/>
    </row>
    <row r="26" spans="1:31" s="10" customFormat="1" ht="12" x14ac:dyDescent="0.2">
      <c r="A26" s="19"/>
      <c r="B26" s="306"/>
      <c r="C26" s="306"/>
      <c r="D26" s="306"/>
      <c r="E26" s="306"/>
      <c r="F26" s="306"/>
      <c r="G26" s="306"/>
      <c r="H26" s="306"/>
      <c r="I26" s="306"/>
      <c r="J26" s="306"/>
      <c r="K26" s="306"/>
      <c r="L26" s="306"/>
      <c r="M26" s="306"/>
      <c r="N26" s="306"/>
      <c r="O26" s="306"/>
      <c r="P26" s="306"/>
      <c r="Q26" s="306"/>
      <c r="R26" s="306"/>
      <c r="S26" s="307"/>
      <c r="T26" s="257"/>
      <c r="U26" s="258"/>
      <c r="V26" s="258"/>
      <c r="W26" s="259"/>
      <c r="X26" s="257"/>
      <c r="Y26" s="258"/>
      <c r="Z26" s="258"/>
      <c r="AA26" s="259"/>
      <c r="AB26" s="108"/>
      <c r="AC26" s="93"/>
      <c r="AD26" s="93"/>
    </row>
    <row r="27" spans="1:31" s="10" customFormat="1" ht="6" customHeight="1" x14ac:dyDescent="0.2">
      <c r="A27" s="19"/>
      <c r="B27" s="28"/>
      <c r="C27" s="28"/>
      <c r="D27" s="28"/>
      <c r="E27" s="28"/>
      <c r="F27" s="28"/>
      <c r="G27" s="28"/>
      <c r="H27" s="28"/>
      <c r="I27" s="28"/>
      <c r="J27" s="28"/>
      <c r="K27" s="28"/>
      <c r="L27" s="28"/>
      <c r="M27" s="28"/>
      <c r="N27" s="28"/>
      <c r="O27" s="28"/>
      <c r="P27" s="28"/>
      <c r="Q27" s="36"/>
      <c r="R27" s="35"/>
      <c r="S27" s="13"/>
      <c r="T27" s="260"/>
      <c r="U27" s="261"/>
      <c r="V27" s="261"/>
      <c r="W27" s="262"/>
      <c r="X27" s="260"/>
      <c r="Y27" s="261"/>
      <c r="Z27" s="261"/>
      <c r="AA27" s="262"/>
      <c r="AB27" s="108"/>
      <c r="AC27" s="93"/>
      <c r="AD27" s="93"/>
    </row>
    <row r="28" spans="1:31" s="10" customFormat="1" ht="12" x14ac:dyDescent="0.2">
      <c r="A28" s="19" t="s">
        <v>11</v>
      </c>
      <c r="B28" s="294" t="s">
        <v>12</v>
      </c>
      <c r="C28" s="294"/>
      <c r="D28" s="294"/>
      <c r="E28" s="294"/>
      <c r="F28" s="294"/>
      <c r="G28" s="294"/>
      <c r="H28" s="294"/>
      <c r="I28" s="294"/>
      <c r="J28" s="294"/>
      <c r="K28" s="294"/>
      <c r="L28" s="294"/>
      <c r="M28" s="294"/>
      <c r="N28" s="294"/>
      <c r="O28" s="294"/>
      <c r="P28" s="294"/>
      <c r="Q28" s="294"/>
      <c r="R28" s="294"/>
      <c r="S28" s="295"/>
      <c r="T28" s="257"/>
      <c r="U28" s="258"/>
      <c r="V28" s="258"/>
      <c r="W28" s="259"/>
      <c r="X28" s="257"/>
      <c r="Y28" s="258"/>
      <c r="Z28" s="258"/>
      <c r="AA28" s="259"/>
      <c r="AB28" s="108"/>
      <c r="AC28" s="93"/>
      <c r="AD28" s="93"/>
    </row>
    <row r="29" spans="1:31" s="10" customFormat="1" ht="6" customHeight="1" x14ac:dyDescent="0.2">
      <c r="A29" s="19"/>
      <c r="B29" s="12"/>
      <c r="C29" s="12"/>
      <c r="D29" s="12"/>
      <c r="E29" s="12"/>
      <c r="F29" s="12"/>
      <c r="G29" s="12"/>
      <c r="H29" s="12"/>
      <c r="I29" s="12"/>
      <c r="J29" s="12"/>
      <c r="K29" s="12"/>
      <c r="L29" s="12"/>
      <c r="M29" s="12"/>
      <c r="N29" s="12"/>
      <c r="O29" s="12"/>
      <c r="P29" s="12"/>
      <c r="Q29" s="37"/>
      <c r="R29" s="35"/>
      <c r="S29" s="13"/>
      <c r="T29" s="260"/>
      <c r="U29" s="261"/>
      <c r="V29" s="261"/>
      <c r="W29" s="262"/>
      <c r="X29" s="260"/>
      <c r="Y29" s="261"/>
      <c r="Z29" s="261"/>
      <c r="AA29" s="262"/>
      <c r="AB29" s="108"/>
      <c r="AC29" s="94"/>
      <c r="AD29" s="94"/>
    </row>
    <row r="30" spans="1:31" s="10" customFormat="1" x14ac:dyDescent="0.2">
      <c r="A30" s="25"/>
      <c r="B30" s="303" t="s">
        <v>183</v>
      </c>
      <c r="C30" s="303"/>
      <c r="D30" s="303"/>
      <c r="E30" s="303"/>
      <c r="F30" s="303"/>
      <c r="G30" s="303"/>
      <c r="H30" s="303"/>
      <c r="I30" s="303"/>
      <c r="J30" s="303"/>
      <c r="K30" s="303"/>
      <c r="L30" s="303"/>
      <c r="M30" s="303"/>
      <c r="N30" s="303"/>
      <c r="O30" s="303"/>
      <c r="P30" s="303"/>
      <c r="Q30" s="303"/>
      <c r="R30" s="304"/>
      <c r="S30" s="305"/>
      <c r="T30" s="296">
        <f>T26+T28</f>
        <v>0</v>
      </c>
      <c r="U30" s="297"/>
      <c r="V30" s="297"/>
      <c r="W30" s="298" t="e">
        <f>SUM(W26+#REF!+W28)</f>
        <v>#REF!</v>
      </c>
      <c r="X30" s="296">
        <f>X26+X28</f>
        <v>0</v>
      </c>
      <c r="Y30" s="297"/>
      <c r="Z30" s="297"/>
      <c r="AA30" s="298" t="e">
        <f>SUM(AA26+#REF!+AA28)</f>
        <v>#REF!</v>
      </c>
      <c r="AB30" s="50"/>
      <c r="AC30" s="95">
        <f>AC26+AC28</f>
        <v>0</v>
      </c>
      <c r="AD30" s="95">
        <f>AD26+AD28</f>
        <v>0</v>
      </c>
    </row>
    <row r="31" spans="1:31" s="10" customFormat="1" ht="6" customHeight="1" x14ac:dyDescent="0.2">
      <c r="A31" s="19"/>
      <c r="B31" s="12"/>
      <c r="C31" s="12"/>
      <c r="D31" s="12"/>
      <c r="E31" s="12"/>
      <c r="F31" s="12"/>
      <c r="G31" s="12"/>
      <c r="H31" s="12"/>
      <c r="I31" s="12"/>
      <c r="J31" s="12"/>
      <c r="K31" s="12"/>
      <c r="L31" s="12"/>
      <c r="M31" s="12"/>
      <c r="N31" s="12"/>
      <c r="O31" s="12"/>
      <c r="P31" s="12"/>
      <c r="Q31" s="38"/>
      <c r="R31" s="35"/>
      <c r="S31" s="13"/>
      <c r="T31" s="260"/>
      <c r="U31" s="261"/>
      <c r="V31" s="261"/>
      <c r="W31" s="262"/>
      <c r="X31" s="260"/>
      <c r="Y31" s="261"/>
      <c r="Z31" s="261"/>
      <c r="AA31" s="262"/>
      <c r="AB31" s="108"/>
      <c r="AC31" s="96"/>
      <c r="AD31" s="96"/>
    </row>
    <row r="32" spans="1:31" s="10" customFormat="1" ht="12" customHeight="1" x14ac:dyDescent="0.2">
      <c r="A32" s="24" t="s">
        <v>13</v>
      </c>
      <c r="B32" s="315" t="s">
        <v>33</v>
      </c>
      <c r="C32" s="315"/>
      <c r="D32" s="315"/>
      <c r="E32" s="315"/>
      <c r="F32" s="315"/>
      <c r="G32" s="315"/>
      <c r="H32" s="315"/>
      <c r="I32" s="315"/>
      <c r="J32" s="315"/>
      <c r="K32" s="315"/>
      <c r="L32" s="315"/>
      <c r="M32" s="315"/>
      <c r="N32" s="315"/>
      <c r="O32" s="315"/>
      <c r="P32" s="315"/>
      <c r="Q32" s="315"/>
      <c r="R32" s="315"/>
      <c r="S32" s="282"/>
      <c r="T32" s="260"/>
      <c r="U32" s="261"/>
      <c r="V32" s="261"/>
      <c r="W32" s="262"/>
      <c r="X32" s="260"/>
      <c r="Y32" s="261"/>
      <c r="Z32" s="261"/>
      <c r="AA32" s="262"/>
      <c r="AB32" s="108"/>
      <c r="AC32" s="93"/>
      <c r="AD32" s="93"/>
    </row>
    <row r="33" spans="1:33" s="10" customFormat="1" ht="12" x14ac:dyDescent="0.2">
      <c r="A33" s="19"/>
      <c r="B33" s="315"/>
      <c r="C33" s="315"/>
      <c r="D33" s="315"/>
      <c r="E33" s="315"/>
      <c r="F33" s="315"/>
      <c r="G33" s="315"/>
      <c r="H33" s="315"/>
      <c r="I33" s="315"/>
      <c r="J33" s="315"/>
      <c r="K33" s="315"/>
      <c r="L33" s="315"/>
      <c r="M33" s="315"/>
      <c r="N33" s="315"/>
      <c r="O33" s="315"/>
      <c r="P33" s="315"/>
      <c r="Q33" s="315"/>
      <c r="R33" s="315"/>
      <c r="S33" s="282"/>
      <c r="T33" s="260"/>
      <c r="U33" s="261"/>
      <c r="V33" s="261"/>
      <c r="W33" s="262"/>
      <c r="X33" s="260"/>
      <c r="Y33" s="261"/>
      <c r="Z33" s="261"/>
      <c r="AA33" s="262"/>
      <c r="AB33" s="108"/>
      <c r="AC33" s="93"/>
      <c r="AD33" s="93"/>
    </row>
    <row r="34" spans="1:33" s="10" customFormat="1" ht="13.5" customHeight="1" x14ac:dyDescent="0.2">
      <c r="A34" s="19"/>
      <c r="B34" s="315"/>
      <c r="C34" s="315"/>
      <c r="D34" s="315"/>
      <c r="E34" s="315"/>
      <c r="F34" s="315"/>
      <c r="G34" s="315"/>
      <c r="H34" s="315"/>
      <c r="I34" s="315"/>
      <c r="J34" s="315"/>
      <c r="K34" s="315"/>
      <c r="L34" s="315"/>
      <c r="M34" s="315"/>
      <c r="N34" s="315"/>
      <c r="O34" s="315"/>
      <c r="P34" s="315"/>
      <c r="Q34" s="315"/>
      <c r="R34" s="315"/>
      <c r="S34" s="282"/>
      <c r="T34" s="260"/>
      <c r="U34" s="261"/>
      <c r="V34" s="261"/>
      <c r="W34" s="262"/>
      <c r="X34" s="260"/>
      <c r="Y34" s="261"/>
      <c r="Z34" s="261"/>
      <c r="AA34" s="262"/>
      <c r="AB34" s="108"/>
      <c r="AC34" s="93"/>
      <c r="AD34" s="93"/>
    </row>
    <row r="35" spans="1:33" s="10" customFormat="1" ht="14.25" customHeight="1" x14ac:dyDescent="0.2">
      <c r="A35" s="19" t="s">
        <v>14</v>
      </c>
      <c r="B35" s="306" t="s">
        <v>175</v>
      </c>
      <c r="C35" s="306"/>
      <c r="D35" s="306"/>
      <c r="E35" s="306"/>
      <c r="F35" s="306"/>
      <c r="G35" s="306"/>
      <c r="H35" s="306"/>
      <c r="I35" s="306"/>
      <c r="J35" s="306"/>
      <c r="K35" s="306"/>
      <c r="L35" s="306"/>
      <c r="M35" s="306"/>
      <c r="N35" s="306"/>
      <c r="O35" s="306"/>
      <c r="P35" s="306"/>
      <c r="Q35" s="306"/>
      <c r="R35" s="306"/>
      <c r="S35" s="307"/>
      <c r="T35" s="260"/>
      <c r="U35" s="261"/>
      <c r="V35" s="261"/>
      <c r="W35" s="262"/>
      <c r="X35" s="260"/>
      <c r="Y35" s="261"/>
      <c r="Z35" s="261"/>
      <c r="AA35" s="262"/>
      <c r="AB35" s="108"/>
      <c r="AC35" s="93"/>
      <c r="AD35" s="93"/>
    </row>
    <row r="36" spans="1:33" s="10" customFormat="1" ht="14.25" customHeight="1" x14ac:dyDescent="0.2">
      <c r="A36" s="19"/>
      <c r="B36" s="306"/>
      <c r="C36" s="306"/>
      <c r="D36" s="306"/>
      <c r="E36" s="306"/>
      <c r="F36" s="306"/>
      <c r="G36" s="306"/>
      <c r="H36" s="306"/>
      <c r="I36" s="306"/>
      <c r="J36" s="306"/>
      <c r="K36" s="306"/>
      <c r="L36" s="306"/>
      <c r="M36" s="306"/>
      <c r="N36" s="306"/>
      <c r="O36" s="306"/>
      <c r="P36" s="306"/>
      <c r="Q36" s="306"/>
      <c r="R36" s="306"/>
      <c r="S36" s="307"/>
      <c r="T36" s="107"/>
      <c r="U36" s="108"/>
      <c r="V36" s="108"/>
      <c r="W36" s="109"/>
      <c r="X36" s="107"/>
      <c r="Y36" s="108"/>
      <c r="Z36" s="108"/>
      <c r="AA36" s="109"/>
      <c r="AB36" s="108"/>
      <c r="AC36" s="97"/>
      <c r="AD36" s="97"/>
    </row>
    <row r="37" spans="1:33" s="10" customFormat="1" ht="12" x14ac:dyDescent="0.2">
      <c r="A37" s="19"/>
      <c r="B37" s="256"/>
      <c r="C37" s="256"/>
      <c r="D37" s="256"/>
      <c r="E37" s="256"/>
      <c r="F37" s="256"/>
      <c r="G37" s="256"/>
      <c r="H37" s="256"/>
      <c r="I37" s="256"/>
      <c r="J37" s="256"/>
      <c r="K37" s="256"/>
      <c r="L37" s="256"/>
      <c r="M37" s="256"/>
      <c r="N37" s="256"/>
      <c r="O37" s="256"/>
      <c r="P37" s="256"/>
      <c r="Q37" s="256"/>
      <c r="R37" s="256"/>
      <c r="S37" s="110"/>
      <c r="T37" s="257">
        <f>ROUND((AC37*$I$16/100),0)</f>
        <v>0</v>
      </c>
      <c r="U37" s="258"/>
      <c r="V37" s="258"/>
      <c r="W37" s="259"/>
      <c r="X37" s="257">
        <f>ROUND((AD37*$I$16/100),0)</f>
        <v>0</v>
      </c>
      <c r="Y37" s="258"/>
      <c r="Z37" s="258"/>
      <c r="AA37" s="259"/>
      <c r="AB37" s="108"/>
      <c r="AC37" s="93"/>
      <c r="AD37" s="93"/>
    </row>
    <row r="38" spans="1:33" s="10" customFormat="1" ht="6" customHeight="1" x14ac:dyDescent="0.2">
      <c r="A38" s="19"/>
      <c r="B38" s="28"/>
      <c r="C38" s="28"/>
      <c r="D38" s="28"/>
      <c r="E38" s="28"/>
      <c r="F38" s="28"/>
      <c r="G38" s="28"/>
      <c r="H38" s="28"/>
      <c r="I38" s="28"/>
      <c r="J38" s="28"/>
      <c r="K38" s="28"/>
      <c r="L38" s="28"/>
      <c r="M38" s="28"/>
      <c r="N38" s="28"/>
      <c r="O38" s="28"/>
      <c r="P38" s="28"/>
      <c r="Q38" s="36"/>
      <c r="R38" s="35"/>
      <c r="S38" s="13"/>
      <c r="T38" s="260"/>
      <c r="U38" s="261"/>
      <c r="V38" s="261"/>
      <c r="W38" s="262"/>
      <c r="X38" s="260"/>
      <c r="Y38" s="261"/>
      <c r="Z38" s="261"/>
      <c r="AA38" s="262"/>
      <c r="AB38" s="108"/>
      <c r="AC38" s="93"/>
      <c r="AD38" s="93"/>
    </row>
    <row r="39" spans="1:33" s="10" customFormat="1" ht="12" customHeight="1" x14ac:dyDescent="0.2">
      <c r="A39" s="19" t="s">
        <v>15</v>
      </c>
      <c r="B39" s="284" t="s">
        <v>196</v>
      </c>
      <c r="C39" s="284"/>
      <c r="D39" s="284"/>
      <c r="E39" s="284"/>
      <c r="F39" s="284"/>
      <c r="G39" s="284"/>
      <c r="H39" s="284"/>
      <c r="I39" s="284"/>
      <c r="J39" s="284"/>
      <c r="K39" s="284"/>
      <c r="L39" s="284"/>
      <c r="M39" s="284"/>
      <c r="N39" s="284"/>
      <c r="O39" s="284"/>
      <c r="P39" s="284"/>
      <c r="Q39" s="284"/>
      <c r="R39" s="284"/>
      <c r="S39" s="285"/>
      <c r="T39" s="260"/>
      <c r="U39" s="261"/>
      <c r="V39" s="261"/>
      <c r="W39" s="262"/>
      <c r="X39" s="260"/>
      <c r="Y39" s="261"/>
      <c r="Z39" s="261"/>
      <c r="AA39" s="262"/>
      <c r="AB39" s="108"/>
      <c r="AC39" s="93"/>
      <c r="AD39" s="93"/>
    </row>
    <row r="40" spans="1:33" s="10" customFormat="1" ht="12" x14ac:dyDescent="0.2">
      <c r="A40" s="26"/>
      <c r="B40" s="284"/>
      <c r="C40" s="284"/>
      <c r="D40" s="284"/>
      <c r="E40" s="284"/>
      <c r="F40" s="284"/>
      <c r="G40" s="284"/>
      <c r="H40" s="284"/>
      <c r="I40" s="284"/>
      <c r="J40" s="284"/>
      <c r="K40" s="284"/>
      <c r="L40" s="284"/>
      <c r="M40" s="284"/>
      <c r="N40" s="284"/>
      <c r="O40" s="284"/>
      <c r="P40" s="284"/>
      <c r="Q40" s="284"/>
      <c r="R40" s="284"/>
      <c r="S40" s="285"/>
      <c r="T40" s="257">
        <f>ROUND((AC40*$I$16/100),0)</f>
        <v>0</v>
      </c>
      <c r="U40" s="258"/>
      <c r="V40" s="258"/>
      <c r="W40" s="259"/>
      <c r="X40" s="257">
        <f>ROUND((AD40*$I$16/100),0)</f>
        <v>0</v>
      </c>
      <c r="Y40" s="258"/>
      <c r="Z40" s="258"/>
      <c r="AA40" s="259"/>
      <c r="AB40" s="108"/>
      <c r="AC40" s="93"/>
      <c r="AD40" s="93"/>
      <c r="AE40" s="10" t="str">
        <f>IF(AE44&gt;100,"Fehler!","")</f>
        <v/>
      </c>
      <c r="AF40" s="10" t="str">
        <f>IF(AF44&gt;100,"Fehler!","")</f>
        <v/>
      </c>
    </row>
    <row r="41" spans="1:33" s="10" customFormat="1" ht="6" customHeight="1" x14ac:dyDescent="0.2">
      <c r="A41" s="26"/>
      <c r="B41" s="36"/>
      <c r="C41" s="36"/>
      <c r="D41" s="36"/>
      <c r="E41" s="36"/>
      <c r="F41" s="36"/>
      <c r="G41" s="36"/>
      <c r="H41" s="36"/>
      <c r="I41" s="36"/>
      <c r="J41" s="36"/>
      <c r="K41" s="36"/>
      <c r="L41" s="36"/>
      <c r="M41" s="36"/>
      <c r="N41" s="36"/>
      <c r="O41" s="36"/>
      <c r="P41" s="36"/>
      <c r="Q41" s="36"/>
      <c r="R41" s="39"/>
      <c r="S41" s="14"/>
      <c r="T41" s="260"/>
      <c r="U41" s="261"/>
      <c r="V41" s="261"/>
      <c r="W41" s="262"/>
      <c r="X41" s="260"/>
      <c r="Y41" s="261"/>
      <c r="Z41" s="261"/>
      <c r="AA41" s="262"/>
      <c r="AB41" s="108"/>
      <c r="AC41" s="93"/>
      <c r="AD41" s="93"/>
    </row>
    <row r="42" spans="1:33" s="10" customFormat="1" ht="12" customHeight="1" x14ac:dyDescent="0.2">
      <c r="A42" s="74" t="s">
        <v>16</v>
      </c>
      <c r="B42" s="284" t="s">
        <v>47</v>
      </c>
      <c r="C42" s="284"/>
      <c r="D42" s="284"/>
      <c r="E42" s="284"/>
      <c r="F42" s="284"/>
      <c r="G42" s="284"/>
      <c r="H42" s="284"/>
      <c r="I42" s="284"/>
      <c r="J42" s="284"/>
      <c r="K42" s="284"/>
      <c r="L42" s="284"/>
      <c r="M42" s="284"/>
      <c r="N42" s="284"/>
      <c r="O42" s="284"/>
      <c r="P42" s="284"/>
      <c r="Q42" s="284"/>
      <c r="R42" s="284"/>
      <c r="S42" s="285"/>
      <c r="T42" s="260"/>
      <c r="U42" s="261"/>
      <c r="V42" s="261"/>
      <c r="W42" s="262"/>
      <c r="X42" s="260"/>
      <c r="Y42" s="261"/>
      <c r="Z42" s="261"/>
      <c r="AA42" s="109"/>
      <c r="AB42" s="108"/>
      <c r="AC42" s="93"/>
      <c r="AD42" s="93"/>
      <c r="AE42" s="10" t="s">
        <v>180</v>
      </c>
    </row>
    <row r="43" spans="1:33" s="10" customFormat="1" ht="14.25" customHeight="1" x14ac:dyDescent="0.2">
      <c r="A43" s="19"/>
      <c r="B43" s="284"/>
      <c r="C43" s="284"/>
      <c r="D43" s="284"/>
      <c r="E43" s="284"/>
      <c r="F43" s="284"/>
      <c r="G43" s="284"/>
      <c r="H43" s="284"/>
      <c r="I43" s="284"/>
      <c r="J43" s="284"/>
      <c r="K43" s="284"/>
      <c r="L43" s="284"/>
      <c r="M43" s="284"/>
      <c r="N43" s="284"/>
      <c r="O43" s="284"/>
      <c r="P43" s="284"/>
      <c r="Q43" s="284"/>
      <c r="R43" s="284"/>
      <c r="S43" s="285"/>
      <c r="T43" s="107"/>
      <c r="U43" s="108"/>
      <c r="V43" s="108"/>
      <c r="W43" s="109"/>
      <c r="X43" s="107"/>
      <c r="Y43" s="108"/>
      <c r="Z43" s="108"/>
      <c r="AA43" s="109"/>
      <c r="AB43" s="108"/>
      <c r="AC43" s="97"/>
      <c r="AD43" s="97"/>
      <c r="AE43" s="10" t="str">
        <f>T20</f>
        <v>Vorjahr</v>
      </c>
      <c r="AF43" s="10" t="str">
        <f>X20</f>
        <v>akt. Jahr</v>
      </c>
    </row>
    <row r="44" spans="1:33" s="10" customFormat="1" ht="12" x14ac:dyDescent="0.2">
      <c r="A44" s="100" t="s">
        <v>41</v>
      </c>
      <c r="B44" s="314"/>
      <c r="C44" s="314"/>
      <c r="D44" s="314"/>
      <c r="E44" s="314"/>
      <c r="F44" s="314"/>
      <c r="G44" s="314"/>
      <c r="H44" s="314"/>
      <c r="I44" s="314"/>
      <c r="J44" s="314"/>
      <c r="K44" s="314"/>
      <c r="L44" s="314"/>
      <c r="M44" s="314"/>
      <c r="N44" s="314"/>
      <c r="O44" s="314"/>
      <c r="P44" s="314"/>
      <c r="Q44" s="314"/>
      <c r="R44" s="314"/>
      <c r="S44" s="75"/>
      <c r="T44" s="257">
        <f>ROUND((AC44*AE44/100),0)</f>
        <v>0</v>
      </c>
      <c r="U44" s="258"/>
      <c r="V44" s="258"/>
      <c r="W44" s="259"/>
      <c r="X44" s="257">
        <f>ROUND((AD44*AF44/100),0)</f>
        <v>0</v>
      </c>
      <c r="Y44" s="258"/>
      <c r="Z44" s="258"/>
      <c r="AA44" s="259"/>
      <c r="AB44" s="108"/>
      <c r="AC44" s="92"/>
      <c r="AD44" s="92"/>
      <c r="AE44" s="219"/>
      <c r="AF44" s="219"/>
      <c r="AG44" s="10" t="str">
        <f>IF(AND(AB10=TRUE,AB11=TRUE),"bei Personenidentität 2.3a nur auf Blatt 4 ausfüllen","")</f>
        <v/>
      </c>
    </row>
    <row r="45" spans="1:33" s="10" customFormat="1" ht="6" customHeight="1" x14ac:dyDescent="0.2">
      <c r="A45" s="101"/>
      <c r="B45" s="36"/>
      <c r="C45" s="36"/>
      <c r="D45" s="36"/>
      <c r="E45" s="36"/>
      <c r="F45" s="36"/>
      <c r="G45" s="36"/>
      <c r="H45" s="36"/>
      <c r="I45" s="36"/>
      <c r="J45" s="36"/>
      <c r="K45" s="36"/>
      <c r="L45" s="36"/>
      <c r="M45" s="36"/>
      <c r="N45" s="36"/>
      <c r="O45" s="36"/>
      <c r="P45" s="36"/>
      <c r="Q45" s="36"/>
      <c r="R45" s="39"/>
      <c r="S45" s="14"/>
      <c r="T45" s="260"/>
      <c r="U45" s="261"/>
      <c r="V45" s="261"/>
      <c r="W45" s="262"/>
      <c r="X45" s="260"/>
      <c r="Y45" s="261"/>
      <c r="Z45" s="261"/>
      <c r="AA45" s="262"/>
      <c r="AB45" s="108"/>
      <c r="AC45" s="93"/>
      <c r="AD45" s="93"/>
    </row>
    <row r="46" spans="1:33" s="10" customFormat="1" ht="12" x14ac:dyDescent="0.2">
      <c r="A46" s="100" t="s">
        <v>42</v>
      </c>
      <c r="B46" s="314"/>
      <c r="C46" s="314"/>
      <c r="D46" s="314"/>
      <c r="E46" s="314"/>
      <c r="F46" s="314"/>
      <c r="G46" s="314"/>
      <c r="H46" s="314"/>
      <c r="I46" s="314"/>
      <c r="J46" s="314"/>
      <c r="K46" s="314"/>
      <c r="L46" s="314"/>
      <c r="M46" s="314"/>
      <c r="N46" s="314"/>
      <c r="O46" s="314"/>
      <c r="P46" s="314"/>
      <c r="Q46" s="314"/>
      <c r="R46" s="314"/>
      <c r="S46" s="75"/>
      <c r="T46" s="257">
        <f>ROUND((AC46*AE46/100),0)</f>
        <v>0</v>
      </c>
      <c r="U46" s="258"/>
      <c r="V46" s="258"/>
      <c r="W46" s="259"/>
      <c r="X46" s="257">
        <f>ROUND((AD46*AF46/100),0)</f>
        <v>0</v>
      </c>
      <c r="Y46" s="258"/>
      <c r="Z46" s="258"/>
      <c r="AA46" s="259"/>
      <c r="AB46" s="108"/>
      <c r="AC46" s="92"/>
      <c r="AD46" s="92"/>
      <c r="AE46" s="219"/>
      <c r="AF46" s="219"/>
      <c r="AG46" s="10" t="str">
        <f>IF(AND(AB10=TRUE,AB11=TRUE),"bei Personenidentität 2.3b nur auf Blatt 1 ausfüllen","")</f>
        <v/>
      </c>
    </row>
    <row r="47" spans="1:33" s="10" customFormat="1" ht="6" customHeight="1" x14ac:dyDescent="0.2">
      <c r="A47" s="26"/>
      <c r="B47" s="36"/>
      <c r="C47" s="36"/>
      <c r="D47" s="36"/>
      <c r="E47" s="36"/>
      <c r="F47" s="36"/>
      <c r="G47" s="36"/>
      <c r="H47" s="36"/>
      <c r="I47" s="36"/>
      <c r="J47" s="36"/>
      <c r="K47" s="36"/>
      <c r="L47" s="36"/>
      <c r="M47" s="36"/>
      <c r="N47" s="36"/>
      <c r="O47" s="36"/>
      <c r="P47" s="36"/>
      <c r="Q47" s="36"/>
      <c r="R47" s="39"/>
      <c r="S47" s="14"/>
      <c r="T47" s="260"/>
      <c r="U47" s="261"/>
      <c r="V47" s="261"/>
      <c r="W47" s="262"/>
      <c r="X47" s="260"/>
      <c r="Y47" s="261"/>
      <c r="Z47" s="261"/>
      <c r="AA47" s="262"/>
      <c r="AB47" s="108"/>
      <c r="AC47" s="93"/>
      <c r="AD47" s="93"/>
    </row>
    <row r="48" spans="1:33" s="10" customFormat="1" ht="11.45" customHeight="1" x14ac:dyDescent="0.2">
      <c r="A48" s="19" t="s">
        <v>37</v>
      </c>
      <c r="B48" s="284" t="s">
        <v>40</v>
      </c>
      <c r="C48" s="284"/>
      <c r="D48" s="284"/>
      <c r="E48" s="284"/>
      <c r="F48" s="284"/>
      <c r="G48" s="284"/>
      <c r="H48" s="284"/>
      <c r="I48" s="284"/>
      <c r="J48" s="284"/>
      <c r="K48" s="284"/>
      <c r="L48" s="284"/>
      <c r="M48" s="284"/>
      <c r="N48" s="284"/>
      <c r="O48" s="284"/>
      <c r="P48" s="284"/>
      <c r="Q48" s="284"/>
      <c r="R48" s="284"/>
      <c r="S48" s="285"/>
      <c r="T48" s="107"/>
      <c r="U48" s="108"/>
      <c r="V48" s="108"/>
      <c r="W48" s="109"/>
      <c r="X48" s="107"/>
      <c r="Y48" s="108"/>
      <c r="Z48" s="108"/>
      <c r="AA48" s="109"/>
      <c r="AB48" s="108"/>
      <c r="AC48" s="97"/>
      <c r="AD48" s="97"/>
      <c r="AE48" s="11" t="str">
        <f>IF(AE44&gt;100,"Fehler!","")</f>
        <v/>
      </c>
      <c r="AF48" s="11" t="str">
        <f>IF(AF44&gt;100,"Fehler!","")</f>
        <v/>
      </c>
      <c r="AG48" s="11" t="str">
        <f>IF(AND(AB9=TRUE,AB10=TRUE),"bei Personenidentität 2.4 nur auf Blatt 1 ausfüllen","")</f>
        <v/>
      </c>
    </row>
    <row r="49" spans="1:33" s="10" customFormat="1" ht="12" x14ac:dyDescent="0.2">
      <c r="A49" s="19"/>
      <c r="B49" s="284"/>
      <c r="C49" s="284"/>
      <c r="D49" s="284"/>
      <c r="E49" s="284"/>
      <c r="F49" s="284"/>
      <c r="G49" s="284"/>
      <c r="H49" s="284"/>
      <c r="I49" s="284"/>
      <c r="J49" s="284"/>
      <c r="K49" s="284"/>
      <c r="L49" s="284"/>
      <c r="M49" s="284"/>
      <c r="N49" s="284"/>
      <c r="O49" s="284"/>
      <c r="P49" s="284"/>
      <c r="Q49" s="284"/>
      <c r="R49" s="284"/>
      <c r="S49" s="285"/>
      <c r="T49" s="257">
        <f>ROUND((AC49),0)</f>
        <v>0</v>
      </c>
      <c r="U49" s="258"/>
      <c r="V49" s="258"/>
      <c r="W49" s="259"/>
      <c r="X49" s="257">
        <f>ROUND((AD49),0)</f>
        <v>0</v>
      </c>
      <c r="Y49" s="258"/>
      <c r="Z49" s="258"/>
      <c r="AA49" s="259"/>
      <c r="AB49" s="108"/>
      <c r="AC49" s="92"/>
      <c r="AD49" s="92"/>
      <c r="AG49" s="10" t="str">
        <f>IF(AND(AB10=TRUE,AB11=TRUE),"bei Personenidentität 2.4 nur auf Blatt 1 ausfüllen","")</f>
        <v/>
      </c>
    </row>
    <row r="50" spans="1:33" s="10" customFormat="1" ht="6" customHeight="1" x14ac:dyDescent="0.2">
      <c r="A50" s="19"/>
      <c r="B50" s="111"/>
      <c r="C50" s="111"/>
      <c r="D50" s="111"/>
      <c r="E50" s="111"/>
      <c r="F50" s="111"/>
      <c r="G50" s="111"/>
      <c r="H50" s="111"/>
      <c r="I50" s="111"/>
      <c r="J50" s="111"/>
      <c r="K50" s="111"/>
      <c r="L50" s="111"/>
      <c r="M50" s="111"/>
      <c r="N50" s="111"/>
      <c r="O50" s="111"/>
      <c r="P50" s="111"/>
      <c r="Q50" s="111"/>
      <c r="R50" s="111"/>
      <c r="S50" s="110"/>
      <c r="T50" s="260"/>
      <c r="U50" s="261"/>
      <c r="V50" s="261"/>
      <c r="W50" s="262"/>
      <c r="X50" s="260"/>
      <c r="Y50" s="261"/>
      <c r="Z50" s="261"/>
      <c r="AA50" s="262"/>
      <c r="AB50" s="108"/>
      <c r="AC50" s="94"/>
      <c r="AD50" s="94"/>
    </row>
    <row r="51" spans="1:33" s="10" customFormat="1" x14ac:dyDescent="0.2">
      <c r="A51" s="25"/>
      <c r="B51" s="303" t="s">
        <v>184</v>
      </c>
      <c r="C51" s="303"/>
      <c r="D51" s="303"/>
      <c r="E51" s="303"/>
      <c r="F51" s="303"/>
      <c r="G51" s="303"/>
      <c r="H51" s="303"/>
      <c r="I51" s="303"/>
      <c r="J51" s="303"/>
      <c r="K51" s="303"/>
      <c r="L51" s="303"/>
      <c r="M51" s="303"/>
      <c r="N51" s="303"/>
      <c r="O51" s="303"/>
      <c r="P51" s="303"/>
      <c r="Q51" s="317"/>
      <c r="R51" s="312"/>
      <c r="S51" s="313"/>
      <c r="T51" s="296">
        <f>T37+T40+T46+T44+T49</f>
        <v>0</v>
      </c>
      <c r="U51" s="297"/>
      <c r="V51" s="297"/>
      <c r="W51" s="298"/>
      <c r="X51" s="296">
        <f>X37+X40+X46+X44+X49</f>
        <v>0</v>
      </c>
      <c r="Y51" s="297"/>
      <c r="Z51" s="297"/>
      <c r="AA51" s="298"/>
      <c r="AB51" s="50"/>
      <c r="AC51" s="95">
        <f>AC37+AC40+AC46+AC44+AC49</f>
        <v>0</v>
      </c>
      <c r="AD51" s="95">
        <f>AD37+AD40+AD46+AD44+AD49</f>
        <v>0</v>
      </c>
    </row>
    <row r="52" spans="1:33" s="11" customFormat="1" ht="6" customHeight="1" x14ac:dyDescent="0.2">
      <c r="A52" s="30"/>
      <c r="B52" s="31"/>
      <c r="C52" s="31"/>
      <c r="D52" s="31"/>
      <c r="E52" s="31"/>
      <c r="F52" s="31"/>
      <c r="G52" s="31"/>
      <c r="H52" s="31"/>
      <c r="I52" s="31"/>
      <c r="J52" s="31"/>
      <c r="K52" s="31"/>
      <c r="L52" s="31"/>
      <c r="M52" s="31"/>
      <c r="N52" s="31"/>
      <c r="O52" s="31"/>
      <c r="P52" s="31"/>
      <c r="Q52" s="31"/>
      <c r="R52" s="32"/>
      <c r="S52" s="33"/>
      <c r="T52" s="18"/>
      <c r="U52" s="34"/>
      <c r="V52" s="34"/>
      <c r="W52" s="18"/>
      <c r="X52" s="34"/>
      <c r="Y52" s="34"/>
      <c r="Z52" s="18"/>
      <c r="AA52" s="51"/>
      <c r="AB52" s="18"/>
    </row>
    <row r="53" spans="1:33" s="10" customFormat="1" ht="12" x14ac:dyDescent="0.2">
      <c r="A53" s="24" t="s">
        <v>19</v>
      </c>
    </row>
    <row r="54" spans="1:33" s="10" customFormat="1" ht="25.5" customHeight="1" x14ac:dyDescent="0.2">
      <c r="A54" s="84" t="s">
        <v>38</v>
      </c>
      <c r="B54" s="301" t="s">
        <v>176</v>
      </c>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row>
    <row r="55" spans="1:33" ht="25.5" customHeight="1" x14ac:dyDescent="0.2">
      <c r="A55" s="15" t="s">
        <v>20</v>
      </c>
      <c r="B55" s="300" t="s">
        <v>31</v>
      </c>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row>
    <row r="56" spans="1:33" ht="14.25" customHeight="1" x14ac:dyDescent="0.2">
      <c r="A56" s="15" t="s">
        <v>20</v>
      </c>
      <c r="B56" s="299" t="s">
        <v>28</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row>
    <row r="57" spans="1:33" s="10" customFormat="1" ht="12" customHeight="1" x14ac:dyDescent="0.2">
      <c r="A57" s="15" t="s">
        <v>20</v>
      </c>
      <c r="B57" s="299" t="s">
        <v>26</v>
      </c>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row>
    <row r="58" spans="1:33" s="10" customFormat="1" ht="12" customHeight="1" x14ac:dyDescent="0.2">
      <c r="A58" s="15"/>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row>
    <row r="59" spans="1:33" ht="14.25" customHeight="1" x14ac:dyDescent="0.2">
      <c r="A59" s="15" t="s">
        <v>20</v>
      </c>
      <c r="B59" s="302" t="s">
        <v>27</v>
      </c>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row>
    <row r="60" spans="1:33" ht="9.75" customHeight="1" x14ac:dyDescent="0.2">
      <c r="A60" s="16"/>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row>
    <row r="61" spans="1:33" s="10" customFormat="1" ht="12" customHeight="1" x14ac:dyDescent="0.2">
      <c r="A61" s="1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row>
    <row r="62" spans="1:33" s="10" customFormat="1" ht="12" customHeight="1" x14ac:dyDescent="0.2">
      <c r="A62" s="299" t="s">
        <v>46</v>
      </c>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row>
    <row r="63" spans="1:33" s="10" customFormat="1" ht="12" x14ac:dyDescent="0.2">
      <c r="A63" s="299"/>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row>
    <row r="64" spans="1:33" s="10" customFormat="1" ht="5.25" customHeight="1" x14ac:dyDescent="0.2">
      <c r="A64" s="26"/>
      <c r="B64" s="3"/>
      <c r="C64" s="3"/>
      <c r="D64" s="3"/>
      <c r="E64" s="3"/>
      <c r="F64" s="3"/>
      <c r="G64" s="3"/>
      <c r="H64" s="3"/>
      <c r="I64" s="3"/>
      <c r="J64" s="3"/>
      <c r="K64" s="3"/>
      <c r="L64" s="3"/>
      <c r="M64" s="3"/>
      <c r="N64" s="3"/>
      <c r="O64" s="3"/>
      <c r="P64" s="3"/>
      <c r="Q64" s="3"/>
      <c r="R64" s="3"/>
      <c r="S64" s="3"/>
      <c r="T64" s="3"/>
      <c r="U64" s="3"/>
      <c r="V64" s="3"/>
    </row>
    <row r="65" spans="1:28" x14ac:dyDescent="0.2">
      <c r="B65" s="73"/>
      <c r="R65" s="73"/>
    </row>
    <row r="67" spans="1:28" x14ac:dyDescent="0.2">
      <c r="B67" s="321"/>
      <c r="C67" s="321"/>
      <c r="D67" s="321"/>
      <c r="E67" s="321"/>
      <c r="F67" s="321"/>
      <c r="G67" s="321"/>
      <c r="H67" s="8"/>
      <c r="R67" s="17"/>
      <c r="S67" s="17"/>
      <c r="T67" s="17"/>
      <c r="U67" s="17"/>
      <c r="V67" s="17"/>
      <c r="W67" s="17"/>
      <c r="X67" s="17"/>
      <c r="Y67" s="17"/>
      <c r="Z67" s="17"/>
      <c r="AA67" s="17"/>
    </row>
    <row r="68" spans="1:28" x14ac:dyDescent="0.2">
      <c r="B68" s="73" t="s">
        <v>21</v>
      </c>
      <c r="R68" s="73" t="s">
        <v>22</v>
      </c>
    </row>
    <row r="69" spans="1:28" x14ac:dyDescent="0.2">
      <c r="A69" s="26"/>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x14ac:dyDescent="0.2">
      <c r="A70" s="26"/>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28" x14ac:dyDescent="0.2">
      <c r="A71" s="26"/>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row>
    <row r="72" spans="1:28" x14ac:dyDescent="0.2">
      <c r="A72" s="26"/>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row>
    <row r="73" spans="1:28" x14ac:dyDescent="0.2">
      <c r="A73" s="26"/>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row>
    <row r="74" spans="1:28" x14ac:dyDescent="0.2">
      <c r="A74" s="26"/>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x14ac:dyDescent="0.2">
      <c r="A75" s="26"/>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x14ac:dyDescent="0.2">
      <c r="A76" s="26"/>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x14ac:dyDescent="0.2">
      <c r="A77" s="26"/>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row>
    <row r="78" spans="1:28" x14ac:dyDescent="0.2">
      <c r="A78" s="2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x14ac:dyDescent="0.2">
      <c r="A79" s="26"/>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x14ac:dyDescent="0.2">
      <c r="A80" s="26"/>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x14ac:dyDescent="0.2">
      <c r="A81" s="26"/>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x14ac:dyDescent="0.2">
      <c r="A82" s="26"/>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row r="83" spans="1:28" x14ac:dyDescent="0.2">
      <c r="A83" s="26"/>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row>
    <row r="84" spans="1:28" x14ac:dyDescent="0.2">
      <c r="A84" s="26"/>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row>
    <row r="85" spans="1:28" x14ac:dyDescent="0.2">
      <c r="A85" s="26"/>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x14ac:dyDescent="0.2">
      <c r="A86" s="2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row>
    <row r="87" spans="1:28" x14ac:dyDescent="0.2">
      <c r="A87" s="26"/>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row>
    <row r="88" spans="1:28" x14ac:dyDescent="0.2">
      <c r="A88" s="26"/>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row>
    <row r="89" spans="1:28" x14ac:dyDescent="0.2">
      <c r="A89" s="26"/>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row>
    <row r="90" spans="1:28" x14ac:dyDescent="0.2">
      <c r="A90" s="26"/>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x14ac:dyDescent="0.2">
      <c r="A91" s="26"/>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row>
    <row r="92" spans="1:28" x14ac:dyDescent="0.2">
      <c r="A92" s="26"/>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28" x14ac:dyDescent="0.2">
      <c r="A93" s="26"/>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row r="94" spans="1:28" x14ac:dyDescent="0.2">
      <c r="A94" s="2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row>
    <row r="95" spans="1:28" x14ac:dyDescent="0.2">
      <c r="A95" s="26"/>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x14ac:dyDescent="0.2">
      <c r="A96" s="26"/>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x14ac:dyDescent="0.2">
      <c r="A97" s="26"/>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x14ac:dyDescent="0.2">
      <c r="A98" s="26"/>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row>
    <row r="99" spans="1:28" x14ac:dyDescent="0.2">
      <c r="A99" s="26"/>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row>
  </sheetData>
  <sheetProtection algorithmName="SHA-512" hashValue="5h2mBj+cC8KUZeP7+z5yaQLGrmX9iVpIHc9Vn3/ZHacn2iG61XKiMhSnewn8HcGZKPP//Mmf+ut37nI1Y0dDTA==" saltValue="T3amlJXVIwAxjf1WkfJY3g==" spinCount="100000" sheet="1" objects="1" scenarios="1" formatCells="0" formatColumns="0" formatRows="0"/>
  <mergeCells count="95">
    <mergeCell ref="B67:G67"/>
    <mergeCell ref="B56:AD56"/>
    <mergeCell ref="B51:Q51"/>
    <mergeCell ref="R51:S51"/>
    <mergeCell ref="T51:W51"/>
    <mergeCell ref="X51:AA51"/>
    <mergeCell ref="B54:AD54"/>
    <mergeCell ref="B55:AD55"/>
    <mergeCell ref="B57:AD58"/>
    <mergeCell ref="B59:AD60"/>
    <mergeCell ref="A62:AD63"/>
    <mergeCell ref="T50:W50"/>
    <mergeCell ref="X50:AA50"/>
    <mergeCell ref="T41:W41"/>
    <mergeCell ref="X41:AA41"/>
    <mergeCell ref="B42:S43"/>
    <mergeCell ref="T42:W42"/>
    <mergeCell ref="X42:Z42"/>
    <mergeCell ref="B46:R46"/>
    <mergeCell ref="T46:W46"/>
    <mergeCell ref="T47:W47"/>
    <mergeCell ref="X47:AA47"/>
    <mergeCell ref="B48:S49"/>
    <mergeCell ref="T49:W49"/>
    <mergeCell ref="X49:AA49"/>
    <mergeCell ref="X46:AA46"/>
    <mergeCell ref="T45:W45"/>
    <mergeCell ref="B35:S36"/>
    <mergeCell ref="T35:W35"/>
    <mergeCell ref="X35:AA35"/>
    <mergeCell ref="B37:R37"/>
    <mergeCell ref="T37:W37"/>
    <mergeCell ref="X37:AA37"/>
    <mergeCell ref="B39:S40"/>
    <mergeCell ref="T39:W39"/>
    <mergeCell ref="X39:AA39"/>
    <mergeCell ref="T40:W40"/>
    <mergeCell ref="X40:AA40"/>
    <mergeCell ref="B32:S34"/>
    <mergeCell ref="T32:W32"/>
    <mergeCell ref="X32:AA32"/>
    <mergeCell ref="T33:W33"/>
    <mergeCell ref="X33:AA33"/>
    <mergeCell ref="T34:W34"/>
    <mergeCell ref="X34:AA34"/>
    <mergeCell ref="B30:Q30"/>
    <mergeCell ref="R30:S30"/>
    <mergeCell ref="T30:W30"/>
    <mergeCell ref="X30:AA30"/>
    <mergeCell ref="B28:S28"/>
    <mergeCell ref="T28:W28"/>
    <mergeCell ref="X28:AA28"/>
    <mergeCell ref="R11:AA11"/>
    <mergeCell ref="G13:AA13"/>
    <mergeCell ref="I16:J16"/>
    <mergeCell ref="A18:S21"/>
    <mergeCell ref="T18:AA18"/>
    <mergeCell ref="T19:AA19"/>
    <mergeCell ref="T20:W20"/>
    <mergeCell ref="X20:AA20"/>
    <mergeCell ref="T21:W21"/>
    <mergeCell ref="X21:AA21"/>
    <mergeCell ref="AC16:AD16"/>
    <mergeCell ref="AC18:AD18"/>
    <mergeCell ref="AC19:AD19"/>
    <mergeCell ref="B44:R44"/>
    <mergeCell ref="T44:W44"/>
    <mergeCell ref="X44:AA44"/>
    <mergeCell ref="B22:S23"/>
    <mergeCell ref="T22:W22"/>
    <mergeCell ref="X22:AA22"/>
    <mergeCell ref="B25:S26"/>
    <mergeCell ref="T25:W25"/>
    <mergeCell ref="X25:AA25"/>
    <mergeCell ref="T23:W23"/>
    <mergeCell ref="X23:AA23"/>
    <mergeCell ref="T24:W24"/>
    <mergeCell ref="X24:AA24"/>
    <mergeCell ref="X45:AA45"/>
    <mergeCell ref="T26:W26"/>
    <mergeCell ref="X26:AA26"/>
    <mergeCell ref="T27:W27"/>
    <mergeCell ref="X27:AA27"/>
    <mergeCell ref="T29:W29"/>
    <mergeCell ref="X29:AA29"/>
    <mergeCell ref="T31:W31"/>
    <mergeCell ref="X31:AA31"/>
    <mergeCell ref="T38:W38"/>
    <mergeCell ref="X38:AA38"/>
    <mergeCell ref="A1:C1"/>
    <mergeCell ref="A4:AA4"/>
    <mergeCell ref="C7:AA7"/>
    <mergeCell ref="L10:O10"/>
    <mergeCell ref="P10:Q10"/>
    <mergeCell ref="R10:AA10"/>
  </mergeCells>
  <pageMargins left="0.59055118110236227" right="0.39370078740157483" top="0.39370078740157483" bottom="0.19685039370078741" header="0.51181102362204722" footer="0.11811023622047245"/>
  <pageSetup paperSize="9" scale="88" orientation="portrait" r:id="rId1"/>
  <headerFooter alignWithMargins="0">
    <oddHeader>&amp;R&amp;9&amp;A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9525</xdr:colOff>
                    <xdr:row>9</xdr:row>
                    <xdr:rowOff>19050</xdr:rowOff>
                  </from>
                  <to>
                    <xdr:col>9</xdr:col>
                    <xdr:colOff>85725</xdr:colOff>
                    <xdr:row>10</xdr:row>
                    <xdr:rowOff>57150</xdr:rowOff>
                  </to>
                </anchor>
              </controlPr>
            </control>
          </mc:Choice>
        </mc:AlternateContent>
        <mc:AlternateContent xmlns:mc="http://schemas.openxmlformats.org/markup-compatibility/2006">
          <mc:Choice Requires="x14">
            <control shapeId="32770" r:id="rId5" name="Check Box 2">
              <controlPr locked="0" defaultSize="0" autoFill="0" autoLine="0" autoPict="0">
                <anchor moveWithCells="1">
                  <from>
                    <xdr:col>1</xdr:col>
                    <xdr:colOff>9525</xdr:colOff>
                    <xdr:row>10</xdr:row>
                    <xdr:rowOff>19050</xdr:rowOff>
                  </from>
                  <to>
                    <xdr:col>9</xdr:col>
                    <xdr:colOff>85725</xdr:colOff>
                    <xdr:row>10</xdr:row>
                    <xdr:rowOff>247650</xdr:rowOff>
                  </to>
                </anchor>
              </controlPr>
            </control>
          </mc:Choice>
        </mc:AlternateContent>
        <mc:AlternateContent xmlns:mc="http://schemas.openxmlformats.org/markup-compatibility/2006">
          <mc:Choice Requires="x14">
            <control shapeId="32771" r:id="rId6" name="Check Box 3">
              <controlPr locked="0" defaultSize="0" autoFill="0" autoLine="0" autoPict="0">
                <anchor moveWithCells="1">
                  <from>
                    <xdr:col>9</xdr:col>
                    <xdr:colOff>200025</xdr:colOff>
                    <xdr:row>9</xdr:row>
                    <xdr:rowOff>19050</xdr:rowOff>
                  </from>
                  <to>
                    <xdr:col>16</xdr:col>
                    <xdr:colOff>152400</xdr:colOff>
                    <xdr:row>10</xdr:row>
                    <xdr:rowOff>57150</xdr:rowOff>
                  </to>
                </anchor>
              </controlPr>
            </control>
          </mc:Choice>
        </mc:AlternateContent>
        <mc:AlternateContent xmlns:mc="http://schemas.openxmlformats.org/markup-compatibility/2006">
          <mc:Choice Requires="x14">
            <control shapeId="32772" r:id="rId7" name="Check Box 4">
              <controlPr locked="0" defaultSize="0" autoFill="0" autoLine="0" autoPict="0">
                <anchor moveWithCells="1">
                  <from>
                    <xdr:col>0</xdr:col>
                    <xdr:colOff>190500</xdr:colOff>
                    <xdr:row>6</xdr:row>
                    <xdr:rowOff>9525</xdr:rowOff>
                  </from>
                  <to>
                    <xdr:col>1</xdr:col>
                    <xdr:colOff>200025</xdr:colOff>
                    <xdr:row>6</xdr:row>
                    <xdr:rowOff>219075</xdr:rowOff>
                  </to>
                </anchor>
              </controlPr>
            </control>
          </mc:Choice>
        </mc:AlternateContent>
        <mc:AlternateContent xmlns:mc="http://schemas.openxmlformats.org/markup-compatibility/2006">
          <mc:Choice Requires="x14">
            <control shapeId="32779" r:id="rId8" name="Check Box 11">
              <controlPr locked="0" defaultSize="0" autoFill="0" autoLine="0" autoPict="0">
                <anchor moveWithCells="1">
                  <from>
                    <xdr:col>11</xdr:col>
                    <xdr:colOff>0</xdr:colOff>
                    <xdr:row>10</xdr:row>
                    <xdr:rowOff>47625</xdr:rowOff>
                  </from>
                  <to>
                    <xdr:col>16</xdr:col>
                    <xdr:colOff>161925</xdr:colOff>
                    <xdr:row>10</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rgb="FF0070C0"/>
    <pageSetUpPr fitToPage="1"/>
  </sheetPr>
  <dimension ref="A1:AG99"/>
  <sheetViews>
    <sheetView showGridLines="0" showZeros="0" topLeftCell="A34" zoomScale="130" zoomScaleNormal="130" workbookViewId="0">
      <selection activeCell="B39" sqref="B39:S40"/>
    </sheetView>
  </sheetViews>
  <sheetFormatPr baseColWidth="10" defaultColWidth="11" defaultRowHeight="14.25" x14ac:dyDescent="0.2"/>
  <cols>
    <col min="1" max="1" width="2.875" style="21" customWidth="1"/>
    <col min="2" max="18" width="2.875" style="1" customWidth="1"/>
    <col min="19" max="19" width="3.75" style="1" customWidth="1"/>
    <col min="20" max="28" width="2.875" style="1" customWidth="1"/>
    <col min="29" max="32" width="7.375" style="1" customWidth="1"/>
    <col min="33" max="16384" width="11" style="1"/>
  </cols>
  <sheetData>
    <row r="1" spans="1:30" x14ac:dyDescent="0.2">
      <c r="A1" s="283" t="s">
        <v>24</v>
      </c>
      <c r="B1" s="283"/>
      <c r="C1" s="283"/>
      <c r="D1" s="20" t="s">
        <v>177</v>
      </c>
    </row>
    <row r="2" spans="1:30" x14ac:dyDescent="0.2">
      <c r="D2" s="20" t="s">
        <v>0</v>
      </c>
    </row>
    <row r="3" spans="1:30" ht="7.5" customHeight="1" x14ac:dyDescent="0.2"/>
    <row r="4" spans="1:30" ht="24" customHeight="1" x14ac:dyDescent="0.2">
      <c r="A4" s="319">
        <f>'Blatt 1'!A4</f>
        <v>0</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row>
    <row r="5" spans="1:30" x14ac:dyDescent="0.2">
      <c r="A5" s="22" t="s">
        <v>1</v>
      </c>
      <c r="B5" s="2"/>
      <c r="C5" s="2"/>
      <c r="D5" s="2"/>
      <c r="E5" s="2"/>
      <c r="F5" s="2"/>
      <c r="G5" s="2"/>
      <c r="H5" s="2"/>
      <c r="I5" s="2"/>
      <c r="J5" s="2"/>
      <c r="K5" s="2"/>
      <c r="L5" s="2"/>
    </row>
    <row r="6" spans="1:30" ht="7.5" customHeight="1" x14ac:dyDescent="0.2"/>
    <row r="7" spans="1:30" ht="26.45" customHeight="1" x14ac:dyDescent="0.2">
      <c r="A7" s="22"/>
      <c r="B7" s="2"/>
      <c r="C7" s="274" t="s">
        <v>39</v>
      </c>
      <c r="D7" s="274"/>
      <c r="E7" s="274"/>
      <c r="F7" s="274"/>
      <c r="G7" s="274"/>
      <c r="H7" s="274"/>
      <c r="I7" s="274"/>
      <c r="J7" s="274"/>
      <c r="K7" s="274"/>
      <c r="L7" s="274"/>
      <c r="M7" s="274"/>
      <c r="N7" s="274"/>
      <c r="O7" s="274"/>
      <c r="P7" s="274"/>
      <c r="Q7" s="274"/>
      <c r="R7" s="274"/>
      <c r="S7" s="274"/>
      <c r="T7" s="274"/>
      <c r="U7" s="274"/>
      <c r="V7" s="274"/>
      <c r="W7" s="274"/>
      <c r="X7" s="274"/>
      <c r="Y7" s="274"/>
      <c r="Z7" s="274"/>
      <c r="AA7" s="274"/>
    </row>
    <row r="8" spans="1:30" ht="7.15" customHeight="1" x14ac:dyDescent="0.2"/>
    <row r="9" spans="1:30" ht="7.5" customHeight="1" x14ac:dyDescent="0.2"/>
    <row r="10" spans="1:30" ht="14.25" customHeight="1" x14ac:dyDescent="0.2">
      <c r="B10" s="3"/>
      <c r="C10" s="3"/>
      <c r="D10" s="3"/>
      <c r="E10" s="3"/>
      <c r="F10" s="3"/>
      <c r="G10" s="3"/>
      <c r="H10" s="3"/>
      <c r="I10" s="3"/>
      <c r="J10" s="3"/>
      <c r="K10" s="3"/>
      <c r="L10" s="291"/>
      <c r="M10" s="291"/>
      <c r="N10" s="291"/>
      <c r="O10" s="291"/>
      <c r="P10" s="290"/>
      <c r="Q10" s="309"/>
      <c r="R10" s="275" t="s">
        <v>30</v>
      </c>
      <c r="S10" s="276"/>
      <c r="T10" s="276"/>
      <c r="U10" s="276"/>
      <c r="V10" s="276"/>
      <c r="W10" s="276"/>
      <c r="X10" s="276"/>
      <c r="Y10" s="276"/>
      <c r="Z10" s="276"/>
      <c r="AA10" s="277"/>
      <c r="AB10" s="222" t="b">
        <v>0</v>
      </c>
    </row>
    <row r="11" spans="1:30" ht="24" customHeight="1" x14ac:dyDescent="0.2">
      <c r="A11" s="23"/>
      <c r="B11" s="4"/>
      <c r="C11" s="4"/>
      <c r="D11" s="4"/>
      <c r="E11" s="4"/>
      <c r="F11" s="4"/>
      <c r="G11" s="4"/>
      <c r="H11" s="4"/>
      <c r="I11" s="4"/>
      <c r="J11" s="4"/>
      <c r="K11" s="5"/>
      <c r="L11" s="5"/>
      <c r="M11" s="6"/>
      <c r="N11" s="6"/>
      <c r="O11" s="6"/>
      <c r="P11" s="7"/>
      <c r="Q11" s="6"/>
      <c r="R11" s="318">
        <f>'Blatt 1'!R11</f>
        <v>0</v>
      </c>
      <c r="S11" s="318"/>
      <c r="T11" s="318"/>
      <c r="U11" s="318"/>
      <c r="V11" s="318"/>
      <c r="W11" s="318"/>
      <c r="X11" s="318"/>
      <c r="Y11" s="318"/>
      <c r="Z11" s="318"/>
      <c r="AA11" s="318"/>
      <c r="AB11" s="222" t="b">
        <v>0</v>
      </c>
    </row>
    <row r="12" spans="1:30" ht="7.5" customHeight="1" x14ac:dyDescent="0.2"/>
    <row r="13" spans="1:30" ht="24" customHeight="1" x14ac:dyDescent="0.2">
      <c r="F13" s="8"/>
      <c r="G13" s="278" t="str">
        <f>IF(AND('Blatt 2'!AB10,'Blatt 2'!AB11,AB10=TRUE,AB11=TRUE),'Blatt 2'!G13,"")</f>
        <v/>
      </c>
      <c r="H13" s="278"/>
      <c r="I13" s="278"/>
      <c r="J13" s="278"/>
      <c r="K13" s="278"/>
      <c r="L13" s="278"/>
      <c r="M13" s="278"/>
      <c r="N13" s="278"/>
      <c r="O13" s="278"/>
      <c r="P13" s="278"/>
      <c r="Q13" s="278"/>
      <c r="R13" s="278"/>
      <c r="S13" s="278"/>
      <c r="T13" s="278"/>
      <c r="U13" s="278"/>
      <c r="V13" s="278"/>
      <c r="W13" s="278"/>
      <c r="X13" s="278"/>
      <c r="Y13" s="278"/>
      <c r="Z13" s="278"/>
      <c r="AA13" s="278"/>
    </row>
    <row r="14" spans="1:30" x14ac:dyDescent="0.2">
      <c r="G14" s="9" t="s">
        <v>2</v>
      </c>
    </row>
    <row r="15" spans="1:30" ht="7.5" customHeight="1" x14ac:dyDescent="0.2"/>
    <row r="16" spans="1:30" s="77" customFormat="1" ht="14.25" customHeight="1" x14ac:dyDescent="0.2">
      <c r="A16" s="76"/>
      <c r="H16" s="77" t="s">
        <v>34</v>
      </c>
      <c r="I16" s="311"/>
      <c r="J16" s="311"/>
      <c r="K16" s="79" t="s">
        <v>43</v>
      </c>
      <c r="M16" s="79"/>
      <c r="N16" s="79"/>
      <c r="O16" s="79"/>
      <c r="P16" s="79"/>
      <c r="Q16" s="79"/>
      <c r="R16" s="79"/>
      <c r="S16" s="79"/>
      <c r="T16" s="80"/>
      <c r="U16" s="80"/>
      <c r="V16" s="80"/>
      <c r="W16" s="80"/>
      <c r="X16" s="80"/>
      <c r="Y16" s="80"/>
      <c r="Z16" s="80"/>
      <c r="AA16" s="80"/>
      <c r="AB16" s="78"/>
      <c r="AC16" s="113"/>
      <c r="AD16" s="113"/>
    </row>
    <row r="17" spans="1:31" ht="7.5" customHeight="1" x14ac:dyDescent="0.2"/>
    <row r="18" spans="1:31" s="10" customFormat="1" ht="14.25" customHeight="1" x14ac:dyDescent="0.2">
      <c r="A18" s="267" t="s">
        <v>32</v>
      </c>
      <c r="B18" s="267"/>
      <c r="C18" s="267"/>
      <c r="D18" s="267"/>
      <c r="E18" s="267"/>
      <c r="F18" s="267"/>
      <c r="G18" s="267"/>
      <c r="H18" s="267"/>
      <c r="I18" s="267"/>
      <c r="J18" s="267"/>
      <c r="K18" s="267"/>
      <c r="L18" s="267"/>
      <c r="M18" s="267"/>
      <c r="N18" s="267"/>
      <c r="O18" s="267"/>
      <c r="P18" s="267"/>
      <c r="Q18" s="267"/>
      <c r="R18" s="267"/>
      <c r="S18" s="268"/>
      <c r="T18" s="254" t="s">
        <v>4</v>
      </c>
      <c r="U18" s="266"/>
      <c r="V18" s="266"/>
      <c r="W18" s="266"/>
      <c r="X18" s="266"/>
      <c r="Y18" s="266"/>
      <c r="Z18" s="266"/>
      <c r="AA18" s="255"/>
      <c r="AB18" s="49"/>
      <c r="AC18" s="252" t="s">
        <v>45</v>
      </c>
      <c r="AD18" s="253"/>
    </row>
    <row r="19" spans="1:31" s="10" customFormat="1" ht="14.25" customHeight="1" x14ac:dyDescent="0.2">
      <c r="A19" s="267"/>
      <c r="B19" s="267"/>
      <c r="C19" s="267"/>
      <c r="D19" s="267"/>
      <c r="E19" s="267"/>
      <c r="F19" s="267"/>
      <c r="G19" s="267"/>
      <c r="H19" s="267"/>
      <c r="I19" s="267"/>
      <c r="J19" s="267"/>
      <c r="K19" s="267"/>
      <c r="L19" s="267"/>
      <c r="M19" s="267"/>
      <c r="N19" s="267"/>
      <c r="O19" s="267"/>
      <c r="P19" s="267"/>
      <c r="Q19" s="267"/>
      <c r="R19" s="267"/>
      <c r="S19" s="268"/>
      <c r="T19" s="308" t="s">
        <v>6</v>
      </c>
      <c r="U19" s="290"/>
      <c r="V19" s="290"/>
      <c r="W19" s="290"/>
      <c r="X19" s="290"/>
      <c r="Y19" s="290"/>
      <c r="Z19" s="290"/>
      <c r="AA19" s="309"/>
      <c r="AB19" s="49"/>
      <c r="AC19" s="254" t="str">
        <f>T19</f>
        <v>EUR</v>
      </c>
      <c r="AD19" s="255"/>
      <c r="AE19" s="10" t="str">
        <f>IF(AND(AB10=TRUE,AB11=TRUE),"bei Personenidentität Blatt 4 und Blatt 1 ausfüllen","")</f>
        <v/>
      </c>
    </row>
    <row r="20" spans="1:31" s="10" customFormat="1" ht="14.25" customHeight="1" x14ac:dyDescent="0.2">
      <c r="A20" s="267"/>
      <c r="B20" s="267"/>
      <c r="C20" s="267"/>
      <c r="D20" s="267"/>
      <c r="E20" s="267"/>
      <c r="F20" s="267"/>
      <c r="G20" s="267"/>
      <c r="H20" s="267"/>
      <c r="I20" s="267"/>
      <c r="J20" s="267"/>
      <c r="K20" s="267"/>
      <c r="L20" s="267"/>
      <c r="M20" s="267"/>
      <c r="N20" s="267"/>
      <c r="O20" s="267"/>
      <c r="P20" s="267"/>
      <c r="Q20" s="267"/>
      <c r="R20" s="267"/>
      <c r="S20" s="268"/>
      <c r="T20" s="263" t="s">
        <v>7</v>
      </c>
      <c r="U20" s="264"/>
      <c r="V20" s="264"/>
      <c r="W20" s="265"/>
      <c r="X20" s="263" t="s">
        <v>8</v>
      </c>
      <c r="Y20" s="264"/>
      <c r="Z20" s="264"/>
      <c r="AA20" s="265"/>
      <c r="AB20" s="49"/>
      <c r="AC20" s="98" t="str">
        <f>T20</f>
        <v>Vorjahr</v>
      </c>
      <c r="AD20" s="98" t="str">
        <f>X20</f>
        <v>akt. Jahr</v>
      </c>
    </row>
    <row r="21" spans="1:31" s="10" customFormat="1" ht="12" customHeight="1" x14ac:dyDescent="0.2">
      <c r="A21" s="269"/>
      <c r="B21" s="269"/>
      <c r="C21" s="269"/>
      <c r="D21" s="269"/>
      <c r="E21" s="269"/>
      <c r="F21" s="269"/>
      <c r="G21" s="269"/>
      <c r="H21" s="269"/>
      <c r="I21" s="269"/>
      <c r="J21" s="269"/>
      <c r="K21" s="269"/>
      <c r="L21" s="269"/>
      <c r="M21" s="269"/>
      <c r="N21" s="269"/>
      <c r="O21" s="269"/>
      <c r="P21" s="269"/>
      <c r="Q21" s="269"/>
      <c r="R21" s="269"/>
      <c r="S21" s="270"/>
      <c r="T21" s="271">
        <f>'Blatt 1'!T21</f>
        <v>0</v>
      </c>
      <c r="U21" s="272"/>
      <c r="V21" s="272"/>
      <c r="W21" s="273"/>
      <c r="X21" s="271">
        <f>'Blatt 1'!X21</f>
        <v>0</v>
      </c>
      <c r="Y21" s="272"/>
      <c r="Z21" s="272"/>
      <c r="AA21" s="273"/>
      <c r="AB21" s="49"/>
      <c r="AC21" s="103">
        <f>'Blatt 1'!AC21</f>
        <v>0</v>
      </c>
      <c r="AD21" s="103">
        <f>'Blatt 1'!AD21</f>
        <v>0</v>
      </c>
    </row>
    <row r="22" spans="1:31" s="10" customFormat="1" ht="12.75" customHeight="1" x14ac:dyDescent="0.2">
      <c r="A22" s="24" t="s">
        <v>9</v>
      </c>
      <c r="B22" s="279" t="s">
        <v>23</v>
      </c>
      <c r="C22" s="279"/>
      <c r="D22" s="279"/>
      <c r="E22" s="279"/>
      <c r="F22" s="279"/>
      <c r="G22" s="279"/>
      <c r="H22" s="279"/>
      <c r="I22" s="279"/>
      <c r="J22" s="279"/>
      <c r="K22" s="279"/>
      <c r="L22" s="279"/>
      <c r="M22" s="279"/>
      <c r="N22" s="279"/>
      <c r="O22" s="279"/>
      <c r="P22" s="279"/>
      <c r="Q22" s="279"/>
      <c r="R22" s="279"/>
      <c r="S22" s="280"/>
      <c r="T22" s="260"/>
      <c r="U22" s="261"/>
      <c r="V22" s="261"/>
      <c r="W22" s="262"/>
      <c r="X22" s="260"/>
      <c r="Y22" s="261"/>
      <c r="Z22" s="261"/>
      <c r="AA22" s="262"/>
      <c r="AB22" s="18"/>
      <c r="AC22" s="97"/>
      <c r="AD22" s="97"/>
    </row>
    <row r="23" spans="1:31" s="10" customFormat="1" ht="12" x14ac:dyDescent="0.2">
      <c r="A23" s="19"/>
      <c r="B23" s="281"/>
      <c r="C23" s="281"/>
      <c r="D23" s="281"/>
      <c r="E23" s="281"/>
      <c r="F23" s="281"/>
      <c r="G23" s="281"/>
      <c r="H23" s="281"/>
      <c r="I23" s="281"/>
      <c r="J23" s="281"/>
      <c r="K23" s="281"/>
      <c r="L23" s="281"/>
      <c r="M23" s="281"/>
      <c r="N23" s="281"/>
      <c r="O23" s="281"/>
      <c r="P23" s="281"/>
      <c r="Q23" s="281"/>
      <c r="R23" s="281"/>
      <c r="S23" s="282"/>
      <c r="T23" s="260"/>
      <c r="U23" s="261"/>
      <c r="V23" s="261"/>
      <c r="W23" s="262"/>
      <c r="X23" s="260"/>
      <c r="Y23" s="261"/>
      <c r="Z23" s="261"/>
      <c r="AA23" s="262"/>
      <c r="AB23" s="18"/>
      <c r="AC23" s="97"/>
      <c r="AD23" s="97"/>
    </row>
    <row r="24" spans="1:31" s="10" customFormat="1" ht="6" customHeight="1" x14ac:dyDescent="0.2">
      <c r="A24" s="19"/>
      <c r="B24" s="28"/>
      <c r="C24" s="28"/>
      <c r="D24" s="28"/>
      <c r="E24" s="28"/>
      <c r="F24" s="28"/>
      <c r="G24" s="28"/>
      <c r="H24" s="28"/>
      <c r="I24" s="28"/>
      <c r="J24" s="28"/>
      <c r="K24" s="28"/>
      <c r="L24" s="28"/>
      <c r="M24" s="28"/>
      <c r="N24" s="28"/>
      <c r="O24" s="28"/>
      <c r="P24" s="28"/>
      <c r="Q24" s="36"/>
      <c r="R24" s="35"/>
      <c r="S24" s="13"/>
      <c r="T24" s="260"/>
      <c r="U24" s="261"/>
      <c r="V24" s="261"/>
      <c r="W24" s="262"/>
      <c r="X24" s="260"/>
      <c r="Y24" s="261"/>
      <c r="Z24" s="261"/>
      <c r="AA24" s="262"/>
      <c r="AB24" s="108"/>
      <c r="AC24" s="93"/>
      <c r="AD24" s="93"/>
    </row>
    <row r="25" spans="1:31" s="10" customFormat="1" ht="12" x14ac:dyDescent="0.2">
      <c r="A25" s="19" t="s">
        <v>10</v>
      </c>
      <c r="B25" s="306" t="s">
        <v>174</v>
      </c>
      <c r="C25" s="306"/>
      <c r="D25" s="306"/>
      <c r="E25" s="306"/>
      <c r="F25" s="306"/>
      <c r="G25" s="306"/>
      <c r="H25" s="306"/>
      <c r="I25" s="306"/>
      <c r="J25" s="306"/>
      <c r="K25" s="306"/>
      <c r="L25" s="306"/>
      <c r="M25" s="306"/>
      <c r="N25" s="306"/>
      <c r="O25" s="306"/>
      <c r="P25" s="306"/>
      <c r="Q25" s="306"/>
      <c r="R25" s="306"/>
      <c r="S25" s="307"/>
      <c r="T25" s="260"/>
      <c r="U25" s="261"/>
      <c r="V25" s="261"/>
      <c r="W25" s="262"/>
      <c r="X25" s="260"/>
      <c r="Y25" s="261"/>
      <c r="Z25" s="261"/>
      <c r="AA25" s="262"/>
      <c r="AB25" s="18"/>
      <c r="AC25" s="97"/>
      <c r="AD25" s="97"/>
    </row>
    <row r="26" spans="1:31" s="10" customFormat="1" ht="12" x14ac:dyDescent="0.2">
      <c r="A26" s="19"/>
      <c r="B26" s="306"/>
      <c r="C26" s="306"/>
      <c r="D26" s="306"/>
      <c r="E26" s="306"/>
      <c r="F26" s="306"/>
      <c r="G26" s="306"/>
      <c r="H26" s="306"/>
      <c r="I26" s="306"/>
      <c r="J26" s="306"/>
      <c r="K26" s="306"/>
      <c r="L26" s="306"/>
      <c r="M26" s="306"/>
      <c r="N26" s="306"/>
      <c r="O26" s="306"/>
      <c r="P26" s="306"/>
      <c r="Q26" s="306"/>
      <c r="R26" s="306"/>
      <c r="S26" s="307"/>
      <c r="T26" s="257"/>
      <c r="U26" s="258"/>
      <c r="V26" s="258"/>
      <c r="W26" s="259"/>
      <c r="X26" s="257"/>
      <c r="Y26" s="258"/>
      <c r="Z26" s="258"/>
      <c r="AA26" s="259"/>
      <c r="AB26" s="108"/>
      <c r="AC26" s="93"/>
      <c r="AD26" s="93"/>
    </row>
    <row r="27" spans="1:31" s="10" customFormat="1" ht="6" customHeight="1" x14ac:dyDescent="0.2">
      <c r="A27" s="19"/>
      <c r="B27" s="28"/>
      <c r="C27" s="28"/>
      <c r="D27" s="28"/>
      <c r="E27" s="28"/>
      <c r="F27" s="28"/>
      <c r="G27" s="28"/>
      <c r="H27" s="28"/>
      <c r="I27" s="28"/>
      <c r="J27" s="28"/>
      <c r="K27" s="28"/>
      <c r="L27" s="28"/>
      <c r="M27" s="28"/>
      <c r="N27" s="28"/>
      <c r="O27" s="28"/>
      <c r="P27" s="28"/>
      <c r="Q27" s="36"/>
      <c r="R27" s="35"/>
      <c r="S27" s="13"/>
      <c r="T27" s="260"/>
      <c r="U27" s="261"/>
      <c r="V27" s="261"/>
      <c r="W27" s="262"/>
      <c r="X27" s="260"/>
      <c r="Y27" s="261"/>
      <c r="Z27" s="261"/>
      <c r="AA27" s="262"/>
      <c r="AB27" s="108"/>
      <c r="AC27" s="93"/>
      <c r="AD27" s="93"/>
    </row>
    <row r="28" spans="1:31" s="10" customFormat="1" ht="12" x14ac:dyDescent="0.2">
      <c r="A28" s="19" t="s">
        <v>11</v>
      </c>
      <c r="B28" s="294" t="s">
        <v>12</v>
      </c>
      <c r="C28" s="294"/>
      <c r="D28" s="294"/>
      <c r="E28" s="294"/>
      <c r="F28" s="294"/>
      <c r="G28" s="294"/>
      <c r="H28" s="294"/>
      <c r="I28" s="294"/>
      <c r="J28" s="294"/>
      <c r="K28" s="294"/>
      <c r="L28" s="294"/>
      <c r="M28" s="294"/>
      <c r="N28" s="294"/>
      <c r="O28" s="294"/>
      <c r="P28" s="294"/>
      <c r="Q28" s="294"/>
      <c r="R28" s="294"/>
      <c r="S28" s="295"/>
      <c r="T28" s="257"/>
      <c r="U28" s="258"/>
      <c r="V28" s="258"/>
      <c r="W28" s="259"/>
      <c r="X28" s="257"/>
      <c r="Y28" s="258"/>
      <c r="Z28" s="258"/>
      <c r="AA28" s="259"/>
      <c r="AB28" s="108"/>
      <c r="AC28" s="93"/>
      <c r="AD28" s="93"/>
    </row>
    <row r="29" spans="1:31" s="10" customFormat="1" ht="6" customHeight="1" x14ac:dyDescent="0.2">
      <c r="A29" s="19"/>
      <c r="B29" s="12"/>
      <c r="C29" s="12"/>
      <c r="D29" s="12"/>
      <c r="E29" s="12"/>
      <c r="F29" s="12"/>
      <c r="G29" s="12"/>
      <c r="H29" s="12"/>
      <c r="I29" s="12"/>
      <c r="J29" s="12"/>
      <c r="K29" s="12"/>
      <c r="L29" s="12"/>
      <c r="M29" s="12"/>
      <c r="N29" s="12"/>
      <c r="O29" s="12"/>
      <c r="P29" s="12"/>
      <c r="Q29" s="37"/>
      <c r="R29" s="35"/>
      <c r="S29" s="13"/>
      <c r="T29" s="260"/>
      <c r="U29" s="261"/>
      <c r="V29" s="261"/>
      <c r="W29" s="262"/>
      <c r="X29" s="260"/>
      <c r="Y29" s="261"/>
      <c r="Z29" s="261"/>
      <c r="AA29" s="262"/>
      <c r="AB29" s="108"/>
      <c r="AC29" s="94"/>
      <c r="AD29" s="94"/>
    </row>
    <row r="30" spans="1:31" s="10" customFormat="1" x14ac:dyDescent="0.2">
      <c r="A30" s="25"/>
      <c r="B30" s="303" t="s">
        <v>183</v>
      </c>
      <c r="C30" s="303"/>
      <c r="D30" s="303"/>
      <c r="E30" s="303"/>
      <c r="F30" s="303"/>
      <c r="G30" s="303"/>
      <c r="H30" s="303"/>
      <c r="I30" s="303"/>
      <c r="J30" s="303"/>
      <c r="K30" s="303"/>
      <c r="L30" s="303"/>
      <c r="M30" s="303"/>
      <c r="N30" s="303"/>
      <c r="O30" s="303"/>
      <c r="P30" s="303"/>
      <c r="Q30" s="303"/>
      <c r="R30" s="304"/>
      <c r="S30" s="305"/>
      <c r="T30" s="296">
        <f>T26+T28</f>
        <v>0</v>
      </c>
      <c r="U30" s="297"/>
      <c r="V30" s="297"/>
      <c r="W30" s="298" t="e">
        <f>SUM(W26+#REF!+W28)</f>
        <v>#REF!</v>
      </c>
      <c r="X30" s="296">
        <f>X26+X28</f>
        <v>0</v>
      </c>
      <c r="Y30" s="297"/>
      <c r="Z30" s="297"/>
      <c r="AA30" s="298" t="e">
        <f>SUM(AA26+#REF!+AA28)</f>
        <v>#REF!</v>
      </c>
      <c r="AB30" s="50"/>
      <c r="AC30" s="95">
        <f>AC26+AC28</f>
        <v>0</v>
      </c>
      <c r="AD30" s="95">
        <f>AD26+AD28</f>
        <v>0</v>
      </c>
    </row>
    <row r="31" spans="1:31" s="10" customFormat="1" ht="6" customHeight="1" x14ac:dyDescent="0.2">
      <c r="A31" s="19"/>
      <c r="B31" s="12"/>
      <c r="C31" s="12"/>
      <c r="D31" s="12"/>
      <c r="E31" s="12"/>
      <c r="F31" s="12"/>
      <c r="G31" s="12"/>
      <c r="H31" s="12"/>
      <c r="I31" s="12"/>
      <c r="J31" s="12"/>
      <c r="K31" s="12"/>
      <c r="L31" s="12"/>
      <c r="M31" s="12"/>
      <c r="N31" s="12"/>
      <c r="O31" s="12"/>
      <c r="P31" s="12"/>
      <c r="Q31" s="38"/>
      <c r="R31" s="35"/>
      <c r="S31" s="13"/>
      <c r="T31" s="260"/>
      <c r="U31" s="261"/>
      <c r="V31" s="261"/>
      <c r="W31" s="262"/>
      <c r="X31" s="260"/>
      <c r="Y31" s="261"/>
      <c r="Z31" s="261"/>
      <c r="AA31" s="262"/>
      <c r="AB31" s="108"/>
      <c r="AC31" s="96"/>
      <c r="AD31" s="96"/>
    </row>
    <row r="32" spans="1:31" s="10" customFormat="1" ht="12" customHeight="1" x14ac:dyDescent="0.2">
      <c r="A32" s="24" t="s">
        <v>13</v>
      </c>
      <c r="B32" s="315" t="s">
        <v>33</v>
      </c>
      <c r="C32" s="315"/>
      <c r="D32" s="315"/>
      <c r="E32" s="315"/>
      <c r="F32" s="315"/>
      <c r="G32" s="315"/>
      <c r="H32" s="315"/>
      <c r="I32" s="315"/>
      <c r="J32" s="315"/>
      <c r="K32" s="315"/>
      <c r="L32" s="315"/>
      <c r="M32" s="315"/>
      <c r="N32" s="315"/>
      <c r="O32" s="315"/>
      <c r="P32" s="315"/>
      <c r="Q32" s="315"/>
      <c r="R32" s="315"/>
      <c r="S32" s="282"/>
      <c r="T32" s="260"/>
      <c r="U32" s="261"/>
      <c r="V32" s="261"/>
      <c r="W32" s="262"/>
      <c r="X32" s="260"/>
      <c r="Y32" s="261"/>
      <c r="Z32" s="261"/>
      <c r="AA32" s="262"/>
      <c r="AB32" s="108"/>
      <c r="AC32" s="93"/>
      <c r="AD32" s="93"/>
    </row>
    <row r="33" spans="1:33" s="10" customFormat="1" ht="12" x14ac:dyDescent="0.2">
      <c r="A33" s="19"/>
      <c r="B33" s="315"/>
      <c r="C33" s="315"/>
      <c r="D33" s="315"/>
      <c r="E33" s="315"/>
      <c r="F33" s="315"/>
      <c r="G33" s="315"/>
      <c r="H33" s="315"/>
      <c r="I33" s="315"/>
      <c r="J33" s="315"/>
      <c r="K33" s="315"/>
      <c r="L33" s="315"/>
      <c r="M33" s="315"/>
      <c r="N33" s="315"/>
      <c r="O33" s="315"/>
      <c r="P33" s="315"/>
      <c r="Q33" s="315"/>
      <c r="R33" s="315"/>
      <c r="S33" s="282"/>
      <c r="T33" s="260"/>
      <c r="U33" s="261"/>
      <c r="V33" s="261"/>
      <c r="W33" s="262"/>
      <c r="X33" s="260"/>
      <c r="Y33" s="261"/>
      <c r="Z33" s="261"/>
      <c r="AA33" s="262"/>
      <c r="AB33" s="108"/>
      <c r="AC33" s="93"/>
      <c r="AD33" s="93"/>
    </row>
    <row r="34" spans="1:33" s="10" customFormat="1" ht="13.5" customHeight="1" x14ac:dyDescent="0.2">
      <c r="A34" s="19"/>
      <c r="B34" s="315"/>
      <c r="C34" s="315"/>
      <c r="D34" s="315"/>
      <c r="E34" s="315"/>
      <c r="F34" s="315"/>
      <c r="G34" s="315"/>
      <c r="H34" s="315"/>
      <c r="I34" s="315"/>
      <c r="J34" s="315"/>
      <c r="K34" s="315"/>
      <c r="L34" s="315"/>
      <c r="M34" s="315"/>
      <c r="N34" s="315"/>
      <c r="O34" s="315"/>
      <c r="P34" s="315"/>
      <c r="Q34" s="315"/>
      <c r="R34" s="315"/>
      <c r="S34" s="282"/>
      <c r="T34" s="260"/>
      <c r="U34" s="261"/>
      <c r="V34" s="261"/>
      <c r="W34" s="262"/>
      <c r="X34" s="260"/>
      <c r="Y34" s="261"/>
      <c r="Z34" s="261"/>
      <c r="AA34" s="262"/>
      <c r="AB34" s="108"/>
      <c r="AC34" s="93"/>
      <c r="AD34" s="93"/>
    </row>
    <row r="35" spans="1:33" s="10" customFormat="1" ht="14.25" customHeight="1" x14ac:dyDescent="0.2">
      <c r="A35" s="19" t="s">
        <v>14</v>
      </c>
      <c r="B35" s="306" t="s">
        <v>175</v>
      </c>
      <c r="C35" s="306"/>
      <c r="D35" s="306"/>
      <c r="E35" s="306"/>
      <c r="F35" s="306"/>
      <c r="G35" s="306"/>
      <c r="H35" s="306"/>
      <c r="I35" s="306"/>
      <c r="J35" s="306"/>
      <c r="K35" s="306"/>
      <c r="L35" s="306"/>
      <c r="M35" s="306"/>
      <c r="N35" s="306"/>
      <c r="O35" s="306"/>
      <c r="P35" s="306"/>
      <c r="Q35" s="306"/>
      <c r="R35" s="306"/>
      <c r="S35" s="307"/>
      <c r="T35" s="260"/>
      <c r="U35" s="261"/>
      <c r="V35" s="261"/>
      <c r="W35" s="262"/>
      <c r="X35" s="260"/>
      <c r="Y35" s="261"/>
      <c r="Z35" s="261"/>
      <c r="AA35" s="262"/>
      <c r="AB35" s="108"/>
      <c r="AC35" s="93"/>
      <c r="AD35" s="93"/>
    </row>
    <row r="36" spans="1:33" s="10" customFormat="1" ht="14.25" customHeight="1" x14ac:dyDescent="0.2">
      <c r="A36" s="19"/>
      <c r="B36" s="306"/>
      <c r="C36" s="306"/>
      <c r="D36" s="306"/>
      <c r="E36" s="306"/>
      <c r="F36" s="306"/>
      <c r="G36" s="306"/>
      <c r="H36" s="306"/>
      <c r="I36" s="306"/>
      <c r="J36" s="306"/>
      <c r="K36" s="306"/>
      <c r="L36" s="306"/>
      <c r="M36" s="306"/>
      <c r="N36" s="306"/>
      <c r="O36" s="306"/>
      <c r="P36" s="306"/>
      <c r="Q36" s="306"/>
      <c r="R36" s="306"/>
      <c r="S36" s="307"/>
      <c r="T36" s="107"/>
      <c r="U36" s="108"/>
      <c r="V36" s="108"/>
      <c r="W36" s="109"/>
      <c r="X36" s="107"/>
      <c r="Y36" s="108"/>
      <c r="Z36" s="108"/>
      <c r="AA36" s="109"/>
      <c r="AB36" s="108"/>
      <c r="AC36" s="97"/>
      <c r="AD36" s="97"/>
    </row>
    <row r="37" spans="1:33" s="10" customFormat="1" ht="12" x14ac:dyDescent="0.2">
      <c r="A37" s="19"/>
      <c r="B37" s="256"/>
      <c r="C37" s="256"/>
      <c r="D37" s="256"/>
      <c r="E37" s="256"/>
      <c r="F37" s="256"/>
      <c r="G37" s="256"/>
      <c r="H37" s="256"/>
      <c r="I37" s="256"/>
      <c r="J37" s="256"/>
      <c r="K37" s="256"/>
      <c r="L37" s="256"/>
      <c r="M37" s="256"/>
      <c r="N37" s="256"/>
      <c r="O37" s="256"/>
      <c r="P37" s="256"/>
      <c r="Q37" s="256"/>
      <c r="R37" s="256"/>
      <c r="S37" s="110"/>
      <c r="T37" s="257">
        <f>ROUND((AC37*$I$16/100),0)</f>
        <v>0</v>
      </c>
      <c r="U37" s="258"/>
      <c r="V37" s="258"/>
      <c r="W37" s="259"/>
      <c r="X37" s="257">
        <f>ROUND((AD37*$I$16/100),0)</f>
        <v>0</v>
      </c>
      <c r="Y37" s="258"/>
      <c r="Z37" s="258"/>
      <c r="AA37" s="259"/>
      <c r="AB37" s="108"/>
      <c r="AC37" s="93"/>
      <c r="AD37" s="93"/>
    </row>
    <row r="38" spans="1:33" s="10" customFormat="1" ht="6" customHeight="1" x14ac:dyDescent="0.2">
      <c r="A38" s="19"/>
      <c r="B38" s="28"/>
      <c r="C38" s="28"/>
      <c r="D38" s="28"/>
      <c r="E38" s="28"/>
      <c r="F38" s="28"/>
      <c r="G38" s="28"/>
      <c r="H38" s="28"/>
      <c r="I38" s="28"/>
      <c r="J38" s="28"/>
      <c r="K38" s="28"/>
      <c r="L38" s="28"/>
      <c r="M38" s="28"/>
      <c r="N38" s="28"/>
      <c r="O38" s="28"/>
      <c r="P38" s="28"/>
      <c r="Q38" s="36"/>
      <c r="R38" s="35"/>
      <c r="S38" s="13"/>
      <c r="T38" s="260"/>
      <c r="U38" s="261"/>
      <c r="V38" s="261"/>
      <c r="W38" s="262"/>
      <c r="X38" s="260"/>
      <c r="Y38" s="261"/>
      <c r="Z38" s="261"/>
      <c r="AA38" s="262"/>
      <c r="AB38" s="108"/>
      <c r="AC38" s="93"/>
      <c r="AD38" s="93"/>
    </row>
    <row r="39" spans="1:33" s="10" customFormat="1" ht="12" customHeight="1" x14ac:dyDescent="0.2">
      <c r="A39" s="19" t="s">
        <v>15</v>
      </c>
      <c r="B39" s="284" t="s">
        <v>196</v>
      </c>
      <c r="C39" s="284"/>
      <c r="D39" s="284"/>
      <c r="E39" s="284"/>
      <c r="F39" s="284"/>
      <c r="G39" s="284"/>
      <c r="H39" s="284"/>
      <c r="I39" s="284"/>
      <c r="J39" s="284"/>
      <c r="K39" s="284"/>
      <c r="L39" s="284"/>
      <c r="M39" s="284"/>
      <c r="N39" s="284"/>
      <c r="O39" s="284"/>
      <c r="P39" s="284"/>
      <c r="Q39" s="284"/>
      <c r="R39" s="284"/>
      <c r="S39" s="285"/>
      <c r="T39" s="260"/>
      <c r="U39" s="261"/>
      <c r="V39" s="261"/>
      <c r="W39" s="262"/>
      <c r="X39" s="260"/>
      <c r="Y39" s="261"/>
      <c r="Z39" s="261"/>
      <c r="AA39" s="262"/>
      <c r="AB39" s="108"/>
      <c r="AC39" s="93"/>
      <c r="AD39" s="93"/>
    </row>
    <row r="40" spans="1:33" s="10" customFormat="1" ht="12" x14ac:dyDescent="0.2">
      <c r="A40" s="26"/>
      <c r="B40" s="284"/>
      <c r="C40" s="284"/>
      <c r="D40" s="284"/>
      <c r="E40" s="284"/>
      <c r="F40" s="284"/>
      <c r="G40" s="284"/>
      <c r="H40" s="284"/>
      <c r="I40" s="284"/>
      <c r="J40" s="284"/>
      <c r="K40" s="284"/>
      <c r="L40" s="284"/>
      <c r="M40" s="284"/>
      <c r="N40" s="284"/>
      <c r="O40" s="284"/>
      <c r="P40" s="284"/>
      <c r="Q40" s="284"/>
      <c r="R40" s="284"/>
      <c r="S40" s="285"/>
      <c r="T40" s="257">
        <f>ROUND((AC40*$I$16/100),0)</f>
        <v>0</v>
      </c>
      <c r="U40" s="258"/>
      <c r="V40" s="258"/>
      <c r="W40" s="259"/>
      <c r="X40" s="257">
        <f>ROUND((AD40*$I$16/100),0)</f>
        <v>0</v>
      </c>
      <c r="Y40" s="258"/>
      <c r="Z40" s="258"/>
      <c r="AA40" s="259"/>
      <c r="AB40" s="108"/>
      <c r="AC40" s="93"/>
      <c r="AD40" s="93"/>
      <c r="AE40" s="10" t="str">
        <f>IF(AE44&gt;100,"Fehler!","")</f>
        <v/>
      </c>
      <c r="AF40" s="10" t="str">
        <f>IF(AF44&gt;100,"Fehler!","")</f>
        <v/>
      </c>
    </row>
    <row r="41" spans="1:33" s="10" customFormat="1" ht="6" customHeight="1" x14ac:dyDescent="0.2">
      <c r="A41" s="26"/>
      <c r="B41" s="36"/>
      <c r="C41" s="36"/>
      <c r="D41" s="36"/>
      <c r="E41" s="36"/>
      <c r="F41" s="36"/>
      <c r="G41" s="36"/>
      <c r="H41" s="36"/>
      <c r="I41" s="36"/>
      <c r="J41" s="36"/>
      <c r="K41" s="36"/>
      <c r="L41" s="36"/>
      <c r="M41" s="36"/>
      <c r="N41" s="36"/>
      <c r="O41" s="36"/>
      <c r="P41" s="36"/>
      <c r="Q41" s="36"/>
      <c r="R41" s="39"/>
      <c r="S41" s="14"/>
      <c r="T41" s="260"/>
      <c r="U41" s="261"/>
      <c r="V41" s="261"/>
      <c r="W41" s="262"/>
      <c r="X41" s="260"/>
      <c r="Y41" s="261"/>
      <c r="Z41" s="261"/>
      <c r="AA41" s="262"/>
      <c r="AB41" s="108"/>
      <c r="AC41" s="93"/>
      <c r="AD41" s="93"/>
    </row>
    <row r="42" spans="1:33" s="10" customFormat="1" ht="12" customHeight="1" x14ac:dyDescent="0.2">
      <c r="A42" s="74" t="s">
        <v>16</v>
      </c>
      <c r="B42" s="284" t="s">
        <v>47</v>
      </c>
      <c r="C42" s="284"/>
      <c r="D42" s="284"/>
      <c r="E42" s="284"/>
      <c r="F42" s="284"/>
      <c r="G42" s="284"/>
      <c r="H42" s="284"/>
      <c r="I42" s="284"/>
      <c r="J42" s="284"/>
      <c r="K42" s="284"/>
      <c r="L42" s="284"/>
      <c r="M42" s="284"/>
      <c r="N42" s="284"/>
      <c r="O42" s="284"/>
      <c r="P42" s="284"/>
      <c r="Q42" s="284"/>
      <c r="R42" s="284"/>
      <c r="S42" s="285"/>
      <c r="T42" s="260"/>
      <c r="U42" s="261"/>
      <c r="V42" s="261"/>
      <c r="W42" s="109"/>
      <c r="X42" s="260"/>
      <c r="Y42" s="261"/>
      <c r="Z42" s="261"/>
      <c r="AA42" s="109"/>
      <c r="AB42" s="108"/>
      <c r="AC42" s="93"/>
      <c r="AD42" s="93"/>
      <c r="AE42" s="10" t="s">
        <v>180</v>
      </c>
    </row>
    <row r="43" spans="1:33" s="10" customFormat="1" ht="14.25" customHeight="1" x14ac:dyDescent="0.2">
      <c r="A43" s="19"/>
      <c r="B43" s="284"/>
      <c r="C43" s="284"/>
      <c r="D43" s="284"/>
      <c r="E43" s="284"/>
      <c r="F43" s="284"/>
      <c r="G43" s="284"/>
      <c r="H43" s="284"/>
      <c r="I43" s="284"/>
      <c r="J43" s="284"/>
      <c r="K43" s="284"/>
      <c r="L43" s="284"/>
      <c r="M43" s="284"/>
      <c r="N43" s="284"/>
      <c r="O43" s="284"/>
      <c r="P43" s="284"/>
      <c r="Q43" s="284"/>
      <c r="R43" s="284"/>
      <c r="S43" s="285"/>
      <c r="T43" s="107"/>
      <c r="U43" s="108"/>
      <c r="V43" s="108"/>
      <c r="W43" s="109"/>
      <c r="X43" s="107"/>
      <c r="Y43" s="108"/>
      <c r="Z43" s="108"/>
      <c r="AA43" s="109"/>
      <c r="AB43" s="108"/>
      <c r="AC43" s="97"/>
      <c r="AD43" s="97"/>
      <c r="AE43" s="10" t="str">
        <f>T20</f>
        <v>Vorjahr</v>
      </c>
      <c r="AF43" s="10" t="str">
        <f>X20</f>
        <v>akt. Jahr</v>
      </c>
    </row>
    <row r="44" spans="1:33" s="10" customFormat="1" ht="12" customHeight="1" x14ac:dyDescent="0.2">
      <c r="A44" s="100" t="s">
        <v>41</v>
      </c>
      <c r="B44" s="314"/>
      <c r="C44" s="314"/>
      <c r="D44" s="314"/>
      <c r="E44" s="314"/>
      <c r="F44" s="314"/>
      <c r="G44" s="314"/>
      <c r="H44" s="314"/>
      <c r="I44" s="314"/>
      <c r="J44" s="314"/>
      <c r="K44" s="314"/>
      <c r="L44" s="314"/>
      <c r="M44" s="314"/>
      <c r="N44" s="314"/>
      <c r="O44" s="314"/>
      <c r="P44" s="314"/>
      <c r="Q44" s="314"/>
      <c r="R44" s="314"/>
      <c r="S44" s="75"/>
      <c r="T44" s="257">
        <f>ROUND((AC44*AE44/100),0)</f>
        <v>0</v>
      </c>
      <c r="U44" s="258"/>
      <c r="V44" s="258"/>
      <c r="W44" s="259"/>
      <c r="X44" s="257">
        <f>ROUND((AD44*AF44/100),0)</f>
        <v>0</v>
      </c>
      <c r="Y44" s="258"/>
      <c r="Z44" s="258"/>
      <c r="AA44" s="259"/>
      <c r="AB44" s="108"/>
      <c r="AC44" s="92"/>
      <c r="AD44" s="92"/>
      <c r="AE44" s="219"/>
      <c r="AF44" s="219"/>
      <c r="AG44" s="10" t="str">
        <f>IF(AND(AB10=TRUE,AB11=TRUE),"bei Personenidentität 2.3a nur auf Blatt 5 ausfüllen","")</f>
        <v/>
      </c>
    </row>
    <row r="45" spans="1:33" s="10" customFormat="1" ht="6" customHeight="1" x14ac:dyDescent="0.2">
      <c r="A45" s="101"/>
      <c r="B45" s="36"/>
      <c r="C45" s="36"/>
      <c r="D45" s="36"/>
      <c r="E45" s="36"/>
      <c r="F45" s="36"/>
      <c r="G45" s="36"/>
      <c r="H45" s="36"/>
      <c r="I45" s="36"/>
      <c r="J45" s="36"/>
      <c r="K45" s="36"/>
      <c r="L45" s="36"/>
      <c r="M45" s="36"/>
      <c r="N45" s="36"/>
      <c r="O45" s="36"/>
      <c r="P45" s="36"/>
      <c r="Q45" s="36"/>
      <c r="R45" s="39"/>
      <c r="S45" s="14"/>
      <c r="T45" s="260"/>
      <c r="U45" s="261"/>
      <c r="V45" s="261"/>
      <c r="W45" s="262"/>
      <c r="X45" s="260"/>
      <c r="Y45" s="261"/>
      <c r="Z45" s="261"/>
      <c r="AA45" s="262"/>
      <c r="AB45" s="108"/>
      <c r="AC45" s="93"/>
      <c r="AD45" s="93"/>
    </row>
    <row r="46" spans="1:33" s="10" customFormat="1" ht="12" x14ac:dyDescent="0.2">
      <c r="A46" s="100" t="s">
        <v>42</v>
      </c>
      <c r="B46" s="314"/>
      <c r="C46" s="314"/>
      <c r="D46" s="314"/>
      <c r="E46" s="314"/>
      <c r="F46" s="314"/>
      <c r="G46" s="314"/>
      <c r="H46" s="314"/>
      <c r="I46" s="314"/>
      <c r="J46" s="314"/>
      <c r="K46" s="314"/>
      <c r="L46" s="314"/>
      <c r="M46" s="314"/>
      <c r="N46" s="314"/>
      <c r="O46" s="314"/>
      <c r="P46" s="314"/>
      <c r="Q46" s="314"/>
      <c r="R46" s="314"/>
      <c r="S46" s="75"/>
      <c r="T46" s="257">
        <f>ROUND((AC46*AE46/100),0)</f>
        <v>0</v>
      </c>
      <c r="U46" s="258"/>
      <c r="V46" s="258"/>
      <c r="W46" s="259"/>
      <c r="X46" s="257">
        <f>ROUND((AD46*AF46/100),0)</f>
        <v>0</v>
      </c>
      <c r="Y46" s="258"/>
      <c r="Z46" s="258"/>
      <c r="AA46" s="259"/>
      <c r="AB46" s="108"/>
      <c r="AC46" s="92"/>
      <c r="AD46" s="92"/>
      <c r="AE46" s="219"/>
      <c r="AF46" s="219"/>
      <c r="AG46" s="10" t="str">
        <f>IF(AND(AB10=TRUE,AB11=TRUE),"bei Personenidentität 2.3b nur auf Blatt 2 ausfüllen","")</f>
        <v/>
      </c>
    </row>
    <row r="47" spans="1:33" s="10" customFormat="1" ht="6" customHeight="1" x14ac:dyDescent="0.2">
      <c r="A47" s="26"/>
      <c r="B47" s="36"/>
      <c r="C47" s="36"/>
      <c r="D47" s="36"/>
      <c r="E47" s="36"/>
      <c r="F47" s="36"/>
      <c r="G47" s="36"/>
      <c r="H47" s="36"/>
      <c r="I47" s="36"/>
      <c r="J47" s="36"/>
      <c r="K47" s="36"/>
      <c r="L47" s="36"/>
      <c r="M47" s="36"/>
      <c r="N47" s="36"/>
      <c r="O47" s="36"/>
      <c r="P47" s="36"/>
      <c r="Q47" s="36"/>
      <c r="R47" s="39"/>
      <c r="S47" s="14"/>
      <c r="T47" s="260"/>
      <c r="U47" s="261"/>
      <c r="V47" s="261"/>
      <c r="W47" s="262"/>
      <c r="X47" s="260"/>
      <c r="Y47" s="261"/>
      <c r="Z47" s="261"/>
      <c r="AA47" s="262"/>
      <c r="AB47" s="108"/>
      <c r="AC47" s="93"/>
      <c r="AD47" s="93"/>
    </row>
    <row r="48" spans="1:33" s="10" customFormat="1" ht="11.45" customHeight="1" x14ac:dyDescent="0.2">
      <c r="A48" s="19" t="s">
        <v>37</v>
      </c>
      <c r="B48" s="284" t="s">
        <v>40</v>
      </c>
      <c r="C48" s="284"/>
      <c r="D48" s="284"/>
      <c r="E48" s="284"/>
      <c r="F48" s="284"/>
      <c r="G48" s="284"/>
      <c r="H48" s="284"/>
      <c r="I48" s="284"/>
      <c r="J48" s="284"/>
      <c r="K48" s="284"/>
      <c r="L48" s="284"/>
      <c r="M48" s="284"/>
      <c r="N48" s="284"/>
      <c r="O48" s="284"/>
      <c r="P48" s="284"/>
      <c r="Q48" s="284"/>
      <c r="R48" s="284"/>
      <c r="S48" s="285"/>
      <c r="T48" s="107"/>
      <c r="U48" s="108"/>
      <c r="V48" s="108"/>
      <c r="W48" s="109"/>
      <c r="X48" s="107"/>
      <c r="Y48" s="108"/>
      <c r="Z48" s="108"/>
      <c r="AA48" s="109"/>
      <c r="AB48" s="108"/>
      <c r="AC48" s="97"/>
      <c r="AD48" s="97"/>
      <c r="AE48" s="11" t="str">
        <f>IF(AE44&gt;100,"Fehler!","")</f>
        <v/>
      </c>
      <c r="AF48" s="11" t="str">
        <f>IF(AF44&gt;100,"Fehler!","")</f>
        <v/>
      </c>
      <c r="AG48" s="11" t="str">
        <f>IF(AND(AB9=TRUE,AB10=TRUE),"bei Personenidentität 2.4 nur auf Blatt 1 ausfüllen","")</f>
        <v/>
      </c>
    </row>
    <row r="49" spans="1:33" s="10" customFormat="1" ht="12" x14ac:dyDescent="0.2">
      <c r="A49" s="19"/>
      <c r="B49" s="284"/>
      <c r="C49" s="284"/>
      <c r="D49" s="284"/>
      <c r="E49" s="284"/>
      <c r="F49" s="284"/>
      <c r="G49" s="284"/>
      <c r="H49" s="284"/>
      <c r="I49" s="284"/>
      <c r="J49" s="284"/>
      <c r="K49" s="284"/>
      <c r="L49" s="284"/>
      <c r="M49" s="284"/>
      <c r="N49" s="284"/>
      <c r="O49" s="284"/>
      <c r="P49" s="284"/>
      <c r="Q49" s="284"/>
      <c r="R49" s="284"/>
      <c r="S49" s="285"/>
      <c r="T49" s="257">
        <f>ROUND((AC49),0)</f>
        <v>0</v>
      </c>
      <c r="U49" s="258"/>
      <c r="V49" s="258"/>
      <c r="W49" s="259"/>
      <c r="X49" s="257">
        <f>ROUND((AD49),0)</f>
        <v>0</v>
      </c>
      <c r="Y49" s="258"/>
      <c r="Z49" s="258"/>
      <c r="AA49" s="259"/>
      <c r="AB49" s="108"/>
      <c r="AC49" s="92"/>
      <c r="AD49" s="92"/>
      <c r="AG49" s="10" t="str">
        <f>IF(AND(AB10=TRUE,AB11=TRUE),"bei Personenidentität 2.4 nur auf Blatt 1 ausfüllen","")</f>
        <v/>
      </c>
    </row>
    <row r="50" spans="1:33" s="10" customFormat="1" ht="6" customHeight="1" x14ac:dyDescent="0.2">
      <c r="A50" s="19"/>
      <c r="B50" s="111"/>
      <c r="C50" s="111"/>
      <c r="D50" s="111"/>
      <c r="E50" s="111"/>
      <c r="F50" s="111"/>
      <c r="G50" s="111"/>
      <c r="H50" s="111"/>
      <c r="I50" s="111"/>
      <c r="J50" s="111"/>
      <c r="K50" s="111"/>
      <c r="L50" s="111"/>
      <c r="M50" s="111"/>
      <c r="N50" s="111"/>
      <c r="O50" s="111"/>
      <c r="P50" s="111"/>
      <c r="Q50" s="111"/>
      <c r="R50" s="111"/>
      <c r="S50" s="110"/>
      <c r="T50" s="260"/>
      <c r="U50" s="261"/>
      <c r="V50" s="261"/>
      <c r="W50" s="262"/>
      <c r="X50" s="260"/>
      <c r="Y50" s="261"/>
      <c r="Z50" s="261"/>
      <c r="AA50" s="262"/>
      <c r="AB50" s="108"/>
      <c r="AC50" s="94"/>
      <c r="AD50" s="94"/>
    </row>
    <row r="51" spans="1:33" s="10" customFormat="1" x14ac:dyDescent="0.2">
      <c r="A51" s="25"/>
      <c r="B51" s="303" t="s">
        <v>184</v>
      </c>
      <c r="C51" s="303"/>
      <c r="D51" s="303"/>
      <c r="E51" s="303"/>
      <c r="F51" s="303"/>
      <c r="G51" s="303"/>
      <c r="H51" s="303"/>
      <c r="I51" s="303"/>
      <c r="J51" s="303"/>
      <c r="K51" s="303"/>
      <c r="L51" s="303"/>
      <c r="M51" s="303"/>
      <c r="N51" s="303"/>
      <c r="O51" s="303"/>
      <c r="P51" s="303"/>
      <c r="Q51" s="317"/>
      <c r="R51" s="312"/>
      <c r="S51" s="313"/>
      <c r="T51" s="296">
        <f>T37+T40+T46+T44+T49</f>
        <v>0</v>
      </c>
      <c r="U51" s="297"/>
      <c r="V51" s="297"/>
      <c r="W51" s="298"/>
      <c r="X51" s="296">
        <f>X37+X40+X46+X44+X49</f>
        <v>0</v>
      </c>
      <c r="Y51" s="297"/>
      <c r="Z51" s="297"/>
      <c r="AA51" s="298"/>
      <c r="AB51" s="50"/>
      <c r="AC51" s="95">
        <f>AC37+AC40+AC46+AC44+AC49</f>
        <v>0</v>
      </c>
      <c r="AD51" s="95">
        <f>AD37+AD40+AD46+AD44+AD49</f>
        <v>0</v>
      </c>
    </row>
    <row r="52" spans="1:33" s="11" customFormat="1" ht="6" customHeight="1" x14ac:dyDescent="0.2">
      <c r="A52" s="30"/>
      <c r="B52" s="31"/>
      <c r="C52" s="31"/>
      <c r="D52" s="31"/>
      <c r="E52" s="31"/>
      <c r="F52" s="31"/>
      <c r="G52" s="31"/>
      <c r="H52" s="31"/>
      <c r="I52" s="31"/>
      <c r="J52" s="31"/>
      <c r="K52" s="31"/>
      <c r="L52" s="31"/>
      <c r="M52" s="31"/>
      <c r="N52" s="31"/>
      <c r="O52" s="31"/>
      <c r="P52" s="31"/>
      <c r="Q52" s="31"/>
      <c r="R52" s="32"/>
      <c r="S52" s="33"/>
      <c r="T52" s="18"/>
      <c r="U52" s="34"/>
      <c r="V52" s="34"/>
      <c r="W52" s="18"/>
      <c r="X52" s="34"/>
      <c r="Y52" s="34"/>
      <c r="Z52" s="18"/>
      <c r="AA52" s="51"/>
      <c r="AB52" s="18"/>
    </row>
    <row r="53" spans="1:33" s="10" customFormat="1" ht="12" x14ac:dyDescent="0.2">
      <c r="A53" s="24" t="s">
        <v>19</v>
      </c>
    </row>
    <row r="54" spans="1:33" s="10" customFormat="1" ht="25.5" customHeight="1" x14ac:dyDescent="0.2">
      <c r="A54" s="84" t="s">
        <v>38</v>
      </c>
      <c r="B54" s="301" t="s">
        <v>176</v>
      </c>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row>
    <row r="55" spans="1:33" ht="25.5" customHeight="1" x14ac:dyDescent="0.2">
      <c r="A55" s="15" t="s">
        <v>20</v>
      </c>
      <c r="B55" s="300" t="s">
        <v>31</v>
      </c>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row>
    <row r="56" spans="1:33" ht="14.25" customHeight="1" x14ac:dyDescent="0.2">
      <c r="A56" s="15" t="s">
        <v>20</v>
      </c>
      <c r="B56" s="299" t="s">
        <v>28</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row>
    <row r="57" spans="1:33" s="10" customFormat="1" ht="12" customHeight="1" x14ac:dyDescent="0.2">
      <c r="A57" s="15" t="s">
        <v>20</v>
      </c>
      <c r="B57" s="299" t="s">
        <v>26</v>
      </c>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row>
    <row r="58" spans="1:33" s="10" customFormat="1" ht="12" customHeight="1" x14ac:dyDescent="0.2">
      <c r="A58" s="15"/>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row>
    <row r="59" spans="1:33" ht="14.25" customHeight="1" x14ac:dyDescent="0.2">
      <c r="A59" s="15" t="s">
        <v>20</v>
      </c>
      <c r="B59" s="302" t="s">
        <v>27</v>
      </c>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row>
    <row r="60" spans="1:33" ht="9.75" customHeight="1" x14ac:dyDescent="0.2">
      <c r="A60" s="16"/>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row>
    <row r="61" spans="1:33" s="10" customFormat="1" ht="12" customHeight="1" x14ac:dyDescent="0.2">
      <c r="A61" s="1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row>
    <row r="62" spans="1:33" s="10" customFormat="1" ht="12" customHeight="1" x14ac:dyDescent="0.2">
      <c r="A62" s="299" t="s">
        <v>46</v>
      </c>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row>
    <row r="63" spans="1:33" s="10" customFormat="1" ht="12" x14ac:dyDescent="0.2">
      <c r="A63" s="299"/>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row>
    <row r="64" spans="1:33" s="10" customFormat="1" ht="5.25" customHeight="1" x14ac:dyDescent="0.2">
      <c r="A64" s="26"/>
      <c r="B64" s="3"/>
      <c r="C64" s="3"/>
      <c r="D64" s="3"/>
      <c r="E64" s="3"/>
      <c r="F64" s="3"/>
      <c r="G64" s="3"/>
      <c r="H64" s="3"/>
      <c r="I64" s="3"/>
      <c r="J64" s="3"/>
      <c r="K64" s="3"/>
      <c r="L64" s="3"/>
      <c r="M64" s="3"/>
      <c r="N64" s="3"/>
      <c r="O64" s="3"/>
      <c r="P64" s="3"/>
      <c r="Q64" s="3"/>
      <c r="R64" s="3"/>
      <c r="S64" s="3"/>
      <c r="T64" s="3"/>
      <c r="U64" s="3"/>
      <c r="V64" s="3"/>
    </row>
    <row r="65" spans="1:28" x14ac:dyDescent="0.2">
      <c r="B65" s="73"/>
      <c r="R65" s="73"/>
    </row>
    <row r="67" spans="1:28" x14ac:dyDescent="0.2">
      <c r="B67" s="256">
        <f>'Blatt 4'!B67</f>
        <v>0</v>
      </c>
      <c r="C67" s="256"/>
      <c r="D67" s="256"/>
      <c r="E67" s="256"/>
      <c r="F67" s="256"/>
      <c r="G67" s="256"/>
      <c r="H67" s="8"/>
      <c r="R67" s="17"/>
      <c r="S67" s="17"/>
      <c r="T67" s="17"/>
      <c r="U67" s="17"/>
      <c r="V67" s="17"/>
      <c r="W67" s="17"/>
      <c r="X67" s="17"/>
      <c r="Y67" s="17"/>
      <c r="Z67" s="17"/>
      <c r="AA67" s="17"/>
    </row>
    <row r="68" spans="1:28" x14ac:dyDescent="0.2">
      <c r="B68" s="73" t="s">
        <v>21</v>
      </c>
      <c r="R68" s="73" t="s">
        <v>22</v>
      </c>
    </row>
    <row r="69" spans="1:28" x14ac:dyDescent="0.2">
      <c r="A69" s="26"/>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x14ac:dyDescent="0.2">
      <c r="A70" s="26"/>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28" x14ac:dyDescent="0.2">
      <c r="A71" s="26"/>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row>
    <row r="72" spans="1:28" x14ac:dyDescent="0.2">
      <c r="A72" s="26"/>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row>
    <row r="73" spans="1:28" x14ac:dyDescent="0.2">
      <c r="A73" s="26"/>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row>
    <row r="74" spans="1:28" x14ac:dyDescent="0.2">
      <c r="A74" s="26"/>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x14ac:dyDescent="0.2">
      <c r="A75" s="26"/>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x14ac:dyDescent="0.2">
      <c r="A76" s="26"/>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x14ac:dyDescent="0.2">
      <c r="A77" s="26"/>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row>
    <row r="78" spans="1:28" x14ac:dyDescent="0.2">
      <c r="A78" s="2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x14ac:dyDescent="0.2">
      <c r="A79" s="26"/>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x14ac:dyDescent="0.2">
      <c r="A80" s="26"/>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x14ac:dyDescent="0.2">
      <c r="A81" s="26"/>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x14ac:dyDescent="0.2">
      <c r="A82" s="26"/>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row r="83" spans="1:28" x14ac:dyDescent="0.2">
      <c r="A83" s="26"/>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row>
    <row r="84" spans="1:28" x14ac:dyDescent="0.2">
      <c r="A84" s="26"/>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row>
    <row r="85" spans="1:28" x14ac:dyDescent="0.2">
      <c r="A85" s="26"/>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x14ac:dyDescent="0.2">
      <c r="A86" s="2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row>
    <row r="87" spans="1:28" x14ac:dyDescent="0.2">
      <c r="A87" s="26"/>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row>
    <row r="88" spans="1:28" x14ac:dyDescent="0.2">
      <c r="A88" s="26"/>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row>
    <row r="89" spans="1:28" x14ac:dyDescent="0.2">
      <c r="A89" s="26"/>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row>
    <row r="90" spans="1:28" x14ac:dyDescent="0.2">
      <c r="A90" s="26"/>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x14ac:dyDescent="0.2">
      <c r="A91" s="26"/>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row>
    <row r="92" spans="1:28" x14ac:dyDescent="0.2">
      <c r="A92" s="26"/>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28" x14ac:dyDescent="0.2">
      <c r="A93" s="26"/>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row r="94" spans="1:28" x14ac:dyDescent="0.2">
      <c r="A94" s="2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row>
    <row r="95" spans="1:28" x14ac:dyDescent="0.2">
      <c r="A95" s="26"/>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x14ac:dyDescent="0.2">
      <c r="A96" s="26"/>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x14ac:dyDescent="0.2">
      <c r="A97" s="26"/>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x14ac:dyDescent="0.2">
      <c r="A98" s="26"/>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row>
    <row r="99" spans="1:28" x14ac:dyDescent="0.2">
      <c r="A99" s="26"/>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row>
  </sheetData>
  <sheetProtection algorithmName="SHA-512" hashValue="TL0uhErU38ZuUoL+htkZKgrcEBkHPyX0JOWKVwWetSUWqwlkq66q5qB27HKa8BHtMHsw75nXB3bFoOVEruJDqA==" saltValue="09mPeckAXimadg5mhidayQ==" spinCount="100000" sheet="1" objects="1" scenarios="1" formatCells="0" formatColumns="0" formatRows="0"/>
  <mergeCells count="94">
    <mergeCell ref="T20:W20"/>
    <mergeCell ref="X20:AA20"/>
    <mergeCell ref="T21:W21"/>
    <mergeCell ref="X21:AA21"/>
    <mergeCell ref="B22:S23"/>
    <mergeCell ref="T22:W22"/>
    <mergeCell ref="X22:AA22"/>
    <mergeCell ref="T23:W23"/>
    <mergeCell ref="X23:AA23"/>
    <mergeCell ref="T27:W27"/>
    <mergeCell ref="X27:AA27"/>
    <mergeCell ref="B46:R46"/>
    <mergeCell ref="X46:AA46"/>
    <mergeCell ref="A1:C1"/>
    <mergeCell ref="A4:AA4"/>
    <mergeCell ref="C7:AA7"/>
    <mergeCell ref="L10:O10"/>
    <mergeCell ref="P10:Q10"/>
    <mergeCell ref="R10:AA10"/>
    <mergeCell ref="R11:AA11"/>
    <mergeCell ref="G13:AA13"/>
    <mergeCell ref="I16:J16"/>
    <mergeCell ref="A18:S21"/>
    <mergeCell ref="T18:AA18"/>
    <mergeCell ref="T19:AA19"/>
    <mergeCell ref="T24:W24"/>
    <mergeCell ref="X24:AA24"/>
    <mergeCell ref="T25:W25"/>
    <mergeCell ref="X25:AA25"/>
    <mergeCell ref="T26:W26"/>
    <mergeCell ref="X26:AA26"/>
    <mergeCell ref="B28:S28"/>
    <mergeCell ref="T28:W28"/>
    <mergeCell ref="X28:AA28"/>
    <mergeCell ref="T29:W29"/>
    <mergeCell ref="X29:AA29"/>
    <mergeCell ref="X37:AA37"/>
    <mergeCell ref="B42:S43"/>
    <mergeCell ref="X42:Z42"/>
    <mergeCell ref="B30:Q30"/>
    <mergeCell ref="R30:S30"/>
    <mergeCell ref="T30:W30"/>
    <mergeCell ref="X30:AA30"/>
    <mergeCell ref="T31:W31"/>
    <mergeCell ref="X31:AA31"/>
    <mergeCell ref="B32:S34"/>
    <mergeCell ref="T32:W32"/>
    <mergeCell ref="X32:AA32"/>
    <mergeCell ref="T33:W33"/>
    <mergeCell ref="X33:AA33"/>
    <mergeCell ref="T34:W34"/>
    <mergeCell ref="X34:AA34"/>
    <mergeCell ref="B67:G67"/>
    <mergeCell ref="B56:AD56"/>
    <mergeCell ref="B51:Q51"/>
    <mergeCell ref="R51:S51"/>
    <mergeCell ref="T51:W51"/>
    <mergeCell ref="X51:AA51"/>
    <mergeCell ref="B57:AD58"/>
    <mergeCell ref="B59:AD60"/>
    <mergeCell ref="A62:AD63"/>
    <mergeCell ref="B55:AD55"/>
    <mergeCell ref="T47:W47"/>
    <mergeCell ref="X47:AA47"/>
    <mergeCell ref="B48:S49"/>
    <mergeCell ref="B25:S26"/>
    <mergeCell ref="T50:W50"/>
    <mergeCell ref="X50:AA50"/>
    <mergeCell ref="T41:W41"/>
    <mergeCell ref="X41:AA41"/>
    <mergeCell ref="T45:W45"/>
    <mergeCell ref="X45:AA45"/>
    <mergeCell ref="B44:R44"/>
    <mergeCell ref="T44:W44"/>
    <mergeCell ref="X44:AA44"/>
    <mergeCell ref="T38:W38"/>
    <mergeCell ref="X38:AA38"/>
    <mergeCell ref="T37:W37"/>
    <mergeCell ref="AC18:AD18"/>
    <mergeCell ref="AC19:AD19"/>
    <mergeCell ref="T42:V42"/>
    <mergeCell ref="T46:W46"/>
    <mergeCell ref="B54:AD54"/>
    <mergeCell ref="B39:S40"/>
    <mergeCell ref="T39:W39"/>
    <mergeCell ref="X39:AA39"/>
    <mergeCell ref="T49:W49"/>
    <mergeCell ref="X49:AA49"/>
    <mergeCell ref="T40:W40"/>
    <mergeCell ref="X40:AA40"/>
    <mergeCell ref="B35:S36"/>
    <mergeCell ref="T35:W35"/>
    <mergeCell ref="X35:AA35"/>
    <mergeCell ref="B37:R37"/>
  </mergeCells>
  <pageMargins left="0.59055118110236227" right="0.39370078740157483" top="0.39370078740157483" bottom="0.19685039370078741" header="0.51181102362204722" footer="0.11811023622047245"/>
  <pageSetup paperSize="9" scale="88" orientation="portrait" r:id="rId1"/>
  <headerFooter alignWithMargins="0">
    <oddHeader>&amp;R&amp;9&amp;A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locked="0" defaultSize="0" autoFill="0" autoLine="0" autoPict="0">
                <anchor moveWithCells="1">
                  <from>
                    <xdr:col>1</xdr:col>
                    <xdr:colOff>9525</xdr:colOff>
                    <xdr:row>9</xdr:row>
                    <xdr:rowOff>9525</xdr:rowOff>
                  </from>
                  <to>
                    <xdr:col>9</xdr:col>
                    <xdr:colOff>85725</xdr:colOff>
                    <xdr:row>10</xdr:row>
                    <xdr:rowOff>57150</xdr:rowOff>
                  </to>
                </anchor>
              </controlPr>
            </control>
          </mc:Choice>
        </mc:AlternateContent>
        <mc:AlternateContent xmlns:mc="http://schemas.openxmlformats.org/markup-compatibility/2006">
          <mc:Choice Requires="x14">
            <control shapeId="29698" r:id="rId5" name="Check Box 2">
              <controlPr locked="0" defaultSize="0" autoFill="0" autoLine="0" autoPict="0">
                <anchor moveWithCells="1">
                  <from>
                    <xdr:col>1</xdr:col>
                    <xdr:colOff>9525</xdr:colOff>
                    <xdr:row>10</xdr:row>
                    <xdr:rowOff>19050</xdr:rowOff>
                  </from>
                  <to>
                    <xdr:col>9</xdr:col>
                    <xdr:colOff>85725</xdr:colOff>
                    <xdr:row>10</xdr:row>
                    <xdr:rowOff>238125</xdr:rowOff>
                  </to>
                </anchor>
              </controlPr>
            </control>
          </mc:Choice>
        </mc:AlternateContent>
        <mc:AlternateContent xmlns:mc="http://schemas.openxmlformats.org/markup-compatibility/2006">
          <mc:Choice Requires="x14">
            <control shapeId="29699" r:id="rId6" name="Check Box 3">
              <controlPr locked="0" defaultSize="0" autoFill="0" autoLine="0" autoPict="0">
                <anchor moveWithCells="1">
                  <from>
                    <xdr:col>9</xdr:col>
                    <xdr:colOff>200025</xdr:colOff>
                    <xdr:row>9</xdr:row>
                    <xdr:rowOff>9525</xdr:rowOff>
                  </from>
                  <to>
                    <xdr:col>16</xdr:col>
                    <xdr:colOff>152400</xdr:colOff>
                    <xdr:row>10</xdr:row>
                    <xdr:rowOff>57150</xdr:rowOff>
                  </to>
                </anchor>
              </controlPr>
            </control>
          </mc:Choice>
        </mc:AlternateContent>
        <mc:AlternateContent xmlns:mc="http://schemas.openxmlformats.org/markup-compatibility/2006">
          <mc:Choice Requires="x14">
            <control shapeId="29700" r:id="rId7" name="Check Box 4">
              <controlPr locked="0" defaultSize="0" autoFill="0" autoLine="0" autoPict="0">
                <anchor moveWithCells="1">
                  <from>
                    <xdr:col>0</xdr:col>
                    <xdr:colOff>190500</xdr:colOff>
                    <xdr:row>6</xdr:row>
                    <xdr:rowOff>9525</xdr:rowOff>
                  </from>
                  <to>
                    <xdr:col>1</xdr:col>
                    <xdr:colOff>200025</xdr:colOff>
                    <xdr:row>6</xdr:row>
                    <xdr:rowOff>219075</xdr:rowOff>
                  </to>
                </anchor>
              </controlPr>
            </control>
          </mc:Choice>
        </mc:AlternateContent>
        <mc:AlternateContent xmlns:mc="http://schemas.openxmlformats.org/markup-compatibility/2006">
          <mc:Choice Requires="x14">
            <control shapeId="29711" r:id="rId8" name="Check Box 15">
              <controlPr locked="0" defaultSize="0" autoFill="0" autoLine="0" autoPict="0">
                <anchor moveWithCells="1">
                  <from>
                    <xdr:col>10</xdr:col>
                    <xdr:colOff>200025</xdr:colOff>
                    <xdr:row>10</xdr:row>
                    <xdr:rowOff>47625</xdr:rowOff>
                  </from>
                  <to>
                    <xdr:col>16</xdr:col>
                    <xdr:colOff>142875</xdr:colOff>
                    <xdr:row>10</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tabColor rgb="FF0070C0"/>
    <pageSetUpPr fitToPage="1"/>
  </sheetPr>
  <dimension ref="A1:AG99"/>
  <sheetViews>
    <sheetView showGridLines="0" showZeros="0" topLeftCell="A21" zoomScale="130" zoomScaleNormal="130" workbookViewId="0">
      <selection activeCell="B39" sqref="B39:S40"/>
    </sheetView>
  </sheetViews>
  <sheetFormatPr baseColWidth="10" defaultColWidth="11" defaultRowHeight="14.25" x14ac:dyDescent="0.2"/>
  <cols>
    <col min="1" max="1" width="2.875" style="21" customWidth="1"/>
    <col min="2" max="18" width="2.875" style="1" customWidth="1"/>
    <col min="19" max="19" width="3.75" style="1" customWidth="1"/>
    <col min="20" max="28" width="2.875" style="1" customWidth="1"/>
    <col min="29" max="32" width="7.375" style="1" customWidth="1"/>
    <col min="33" max="16384" width="11" style="1"/>
  </cols>
  <sheetData>
    <row r="1" spans="1:30" x14ac:dyDescent="0.2">
      <c r="A1" s="283" t="s">
        <v>24</v>
      </c>
      <c r="B1" s="283"/>
      <c r="C1" s="283"/>
      <c r="D1" s="20" t="s">
        <v>177</v>
      </c>
    </row>
    <row r="2" spans="1:30" x14ac:dyDescent="0.2">
      <c r="D2" s="20" t="s">
        <v>0</v>
      </c>
    </row>
    <row r="3" spans="1:30" ht="7.5" customHeight="1" x14ac:dyDescent="0.2"/>
    <row r="4" spans="1:30" ht="24" customHeight="1" x14ac:dyDescent="0.2">
      <c r="A4" s="319">
        <f>'Blatt 1'!A4</f>
        <v>0</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row>
    <row r="5" spans="1:30" x14ac:dyDescent="0.2">
      <c r="A5" s="22" t="s">
        <v>1</v>
      </c>
      <c r="B5" s="2"/>
      <c r="C5" s="2"/>
      <c r="D5" s="2"/>
      <c r="E5" s="2"/>
      <c r="F5" s="2"/>
      <c r="G5" s="2"/>
      <c r="H5" s="2"/>
      <c r="I5" s="2"/>
      <c r="J5" s="2"/>
      <c r="K5" s="2"/>
      <c r="L5" s="2"/>
    </row>
    <row r="6" spans="1:30" ht="7.5" customHeight="1" x14ac:dyDescent="0.2"/>
    <row r="7" spans="1:30" ht="26.45" customHeight="1" x14ac:dyDescent="0.2">
      <c r="A7" s="22"/>
      <c r="B7" s="2"/>
      <c r="C7" s="274" t="s">
        <v>39</v>
      </c>
      <c r="D7" s="274"/>
      <c r="E7" s="274"/>
      <c r="F7" s="274"/>
      <c r="G7" s="274"/>
      <c r="H7" s="274"/>
      <c r="I7" s="274"/>
      <c r="J7" s="274"/>
      <c r="K7" s="274"/>
      <c r="L7" s="274"/>
      <c r="M7" s="274"/>
      <c r="N7" s="274"/>
      <c r="O7" s="274"/>
      <c r="P7" s="274"/>
      <c r="Q7" s="274"/>
      <c r="R7" s="274"/>
      <c r="S7" s="274"/>
      <c r="T7" s="274"/>
      <c r="U7" s="274"/>
      <c r="V7" s="274"/>
      <c r="W7" s="274"/>
      <c r="X7" s="274"/>
      <c r="Y7" s="274"/>
      <c r="Z7" s="274"/>
      <c r="AA7" s="274"/>
    </row>
    <row r="8" spans="1:30" ht="7.15" customHeight="1" x14ac:dyDescent="0.2"/>
    <row r="9" spans="1:30" ht="7.5" customHeight="1" x14ac:dyDescent="0.2"/>
    <row r="10" spans="1:30" ht="14.25" customHeight="1" x14ac:dyDescent="0.2">
      <c r="B10" s="3"/>
      <c r="C10" s="3"/>
      <c r="D10" s="3"/>
      <c r="E10" s="3"/>
      <c r="F10" s="3"/>
      <c r="G10" s="3"/>
      <c r="H10" s="3"/>
      <c r="I10" s="3"/>
      <c r="J10" s="3"/>
      <c r="K10" s="3"/>
      <c r="L10" s="291"/>
      <c r="M10" s="291"/>
      <c r="N10" s="291"/>
      <c r="O10" s="291"/>
      <c r="P10" s="290"/>
      <c r="Q10" s="290"/>
      <c r="R10" s="275" t="s">
        <v>30</v>
      </c>
      <c r="S10" s="276"/>
      <c r="T10" s="276"/>
      <c r="U10" s="276"/>
      <c r="V10" s="276"/>
      <c r="W10" s="276"/>
      <c r="X10" s="276"/>
      <c r="Y10" s="276"/>
      <c r="Z10" s="276"/>
      <c r="AA10" s="277"/>
      <c r="AB10" s="222" t="b">
        <v>0</v>
      </c>
    </row>
    <row r="11" spans="1:30" ht="24" customHeight="1" x14ac:dyDescent="0.2">
      <c r="A11" s="23"/>
      <c r="B11" s="4"/>
      <c r="C11" s="4"/>
      <c r="D11" s="4"/>
      <c r="E11" s="4"/>
      <c r="F11" s="4"/>
      <c r="G11" s="4"/>
      <c r="H11" s="4"/>
      <c r="I11" s="4"/>
      <c r="J11" s="4"/>
      <c r="K11" s="5"/>
      <c r="L11" s="5"/>
      <c r="M11" s="6"/>
      <c r="N11" s="6"/>
      <c r="O11" s="6"/>
      <c r="P11" s="7"/>
      <c r="Q11" s="6"/>
      <c r="R11" s="318">
        <f>'Blatt 1'!R11</f>
        <v>0</v>
      </c>
      <c r="S11" s="318"/>
      <c r="T11" s="318"/>
      <c r="U11" s="318"/>
      <c r="V11" s="318"/>
      <c r="W11" s="318"/>
      <c r="X11" s="318"/>
      <c r="Y11" s="318"/>
      <c r="Z11" s="318"/>
      <c r="AA11" s="318"/>
      <c r="AB11" s="222" t="b">
        <v>0</v>
      </c>
    </row>
    <row r="12" spans="1:30" ht="7.5" customHeight="1" x14ac:dyDescent="0.2"/>
    <row r="13" spans="1:30" ht="24" customHeight="1" x14ac:dyDescent="0.2">
      <c r="F13" s="8"/>
      <c r="G13" s="278" t="str">
        <f>IF(AND('Blatt 3'!AB10,'Blatt 3'!AB11,AB10=TRUE,AB11=TRUE),'Blatt 3'!G13,"")</f>
        <v/>
      </c>
      <c r="H13" s="278"/>
      <c r="I13" s="278"/>
      <c r="J13" s="278"/>
      <c r="K13" s="278"/>
      <c r="L13" s="278"/>
      <c r="M13" s="278"/>
      <c r="N13" s="278"/>
      <c r="O13" s="278"/>
      <c r="P13" s="278"/>
      <c r="Q13" s="278"/>
      <c r="R13" s="278"/>
      <c r="S13" s="278"/>
      <c r="T13" s="278"/>
      <c r="U13" s="278"/>
      <c r="V13" s="278"/>
      <c r="W13" s="278"/>
      <c r="X13" s="278"/>
      <c r="Y13" s="278"/>
      <c r="Z13" s="278"/>
      <c r="AA13" s="278"/>
    </row>
    <row r="14" spans="1:30" x14ac:dyDescent="0.2">
      <c r="G14" s="9" t="s">
        <v>2</v>
      </c>
    </row>
    <row r="15" spans="1:30" ht="7.5" customHeight="1" x14ac:dyDescent="0.2"/>
    <row r="16" spans="1:30" s="77" customFormat="1" ht="14.25" customHeight="1" x14ac:dyDescent="0.2">
      <c r="A16" s="76"/>
      <c r="H16" s="77" t="s">
        <v>34</v>
      </c>
      <c r="I16" s="311"/>
      <c r="J16" s="311"/>
      <c r="K16" s="79" t="s">
        <v>43</v>
      </c>
      <c r="M16" s="79"/>
      <c r="N16" s="79"/>
      <c r="O16" s="79"/>
      <c r="P16" s="79"/>
      <c r="Q16" s="79"/>
      <c r="R16" s="79"/>
      <c r="S16" s="79"/>
      <c r="T16" s="80"/>
      <c r="U16" s="80"/>
      <c r="V16" s="80"/>
      <c r="W16" s="80"/>
      <c r="X16" s="80"/>
      <c r="Y16" s="80"/>
      <c r="Z16" s="80"/>
      <c r="AA16" s="80"/>
      <c r="AB16" s="78"/>
      <c r="AC16" s="113"/>
      <c r="AD16" s="113"/>
    </row>
    <row r="17" spans="1:31" ht="7.5" customHeight="1" x14ac:dyDescent="0.2"/>
    <row r="18" spans="1:31" s="10" customFormat="1" ht="14.25" customHeight="1" x14ac:dyDescent="0.2">
      <c r="A18" s="267" t="s">
        <v>32</v>
      </c>
      <c r="B18" s="267"/>
      <c r="C18" s="267"/>
      <c r="D18" s="267"/>
      <c r="E18" s="267"/>
      <c r="F18" s="267"/>
      <c r="G18" s="267"/>
      <c r="H18" s="267"/>
      <c r="I18" s="267"/>
      <c r="J18" s="267"/>
      <c r="K18" s="267"/>
      <c r="L18" s="267"/>
      <c r="M18" s="267"/>
      <c r="N18" s="267"/>
      <c r="O18" s="267"/>
      <c r="P18" s="267"/>
      <c r="Q18" s="267"/>
      <c r="R18" s="267"/>
      <c r="S18" s="268"/>
      <c r="T18" s="254" t="s">
        <v>4</v>
      </c>
      <c r="U18" s="266"/>
      <c r="V18" s="266"/>
      <c r="W18" s="266"/>
      <c r="X18" s="266"/>
      <c r="Y18" s="266"/>
      <c r="Z18" s="266"/>
      <c r="AA18" s="255"/>
      <c r="AB18" s="49"/>
      <c r="AC18" s="252" t="s">
        <v>45</v>
      </c>
      <c r="AD18" s="253"/>
    </row>
    <row r="19" spans="1:31" s="10" customFormat="1" ht="14.25" customHeight="1" x14ac:dyDescent="0.2">
      <c r="A19" s="267"/>
      <c r="B19" s="267"/>
      <c r="C19" s="267"/>
      <c r="D19" s="267"/>
      <c r="E19" s="267"/>
      <c r="F19" s="267"/>
      <c r="G19" s="267"/>
      <c r="H19" s="267"/>
      <c r="I19" s="267"/>
      <c r="J19" s="267"/>
      <c r="K19" s="267"/>
      <c r="L19" s="267"/>
      <c r="M19" s="267"/>
      <c r="N19" s="267"/>
      <c r="O19" s="267"/>
      <c r="P19" s="267"/>
      <c r="Q19" s="267"/>
      <c r="R19" s="267"/>
      <c r="S19" s="268"/>
      <c r="T19" s="308" t="s">
        <v>6</v>
      </c>
      <c r="U19" s="290"/>
      <c r="V19" s="290"/>
      <c r="W19" s="290"/>
      <c r="X19" s="290"/>
      <c r="Y19" s="290"/>
      <c r="Z19" s="290"/>
      <c r="AA19" s="309"/>
      <c r="AB19" s="49"/>
      <c r="AC19" s="254" t="str">
        <f>T19</f>
        <v>EUR</v>
      </c>
      <c r="AD19" s="255"/>
      <c r="AE19" s="10" t="str">
        <f>IF(AND(AB10=TRUE,AB11=TRUE),"bei Personenidentität Blatt 4 und Blatt 1 ausfüllen","")</f>
        <v/>
      </c>
    </row>
    <row r="20" spans="1:31" s="10" customFormat="1" ht="14.25" customHeight="1" x14ac:dyDescent="0.2">
      <c r="A20" s="267"/>
      <c r="B20" s="267"/>
      <c r="C20" s="267"/>
      <c r="D20" s="267"/>
      <c r="E20" s="267"/>
      <c r="F20" s="267"/>
      <c r="G20" s="267"/>
      <c r="H20" s="267"/>
      <c r="I20" s="267"/>
      <c r="J20" s="267"/>
      <c r="K20" s="267"/>
      <c r="L20" s="267"/>
      <c r="M20" s="267"/>
      <c r="N20" s="267"/>
      <c r="O20" s="267"/>
      <c r="P20" s="267"/>
      <c r="Q20" s="267"/>
      <c r="R20" s="267"/>
      <c r="S20" s="268"/>
      <c r="T20" s="263" t="s">
        <v>7</v>
      </c>
      <c r="U20" s="264"/>
      <c r="V20" s="264"/>
      <c r="W20" s="265"/>
      <c r="X20" s="263" t="s">
        <v>8</v>
      </c>
      <c r="Y20" s="264"/>
      <c r="Z20" s="264"/>
      <c r="AA20" s="265"/>
      <c r="AB20" s="49"/>
      <c r="AC20" s="98" t="str">
        <f>T20</f>
        <v>Vorjahr</v>
      </c>
      <c r="AD20" s="98" t="str">
        <f>X20</f>
        <v>akt. Jahr</v>
      </c>
    </row>
    <row r="21" spans="1:31" s="10" customFormat="1" ht="12" customHeight="1" x14ac:dyDescent="0.2">
      <c r="A21" s="269"/>
      <c r="B21" s="269"/>
      <c r="C21" s="269"/>
      <c r="D21" s="269"/>
      <c r="E21" s="269"/>
      <c r="F21" s="269"/>
      <c r="G21" s="269"/>
      <c r="H21" s="269"/>
      <c r="I21" s="269"/>
      <c r="J21" s="269"/>
      <c r="K21" s="269"/>
      <c r="L21" s="269"/>
      <c r="M21" s="269"/>
      <c r="N21" s="269"/>
      <c r="O21" s="269"/>
      <c r="P21" s="269"/>
      <c r="Q21" s="269"/>
      <c r="R21" s="269"/>
      <c r="S21" s="270"/>
      <c r="T21" s="271">
        <f>'Blatt 1'!T21</f>
        <v>0</v>
      </c>
      <c r="U21" s="272"/>
      <c r="V21" s="272"/>
      <c r="W21" s="273"/>
      <c r="X21" s="271">
        <f>'Blatt 1'!X21</f>
        <v>0</v>
      </c>
      <c r="Y21" s="272"/>
      <c r="Z21" s="272"/>
      <c r="AA21" s="273"/>
      <c r="AB21" s="49"/>
      <c r="AC21" s="103">
        <f>'Blatt 1'!AC21</f>
        <v>0</v>
      </c>
      <c r="AD21" s="103">
        <f>'Blatt 1'!AD21</f>
        <v>0</v>
      </c>
    </row>
    <row r="22" spans="1:31" s="10" customFormat="1" ht="12.75" customHeight="1" x14ac:dyDescent="0.2">
      <c r="A22" s="24" t="s">
        <v>9</v>
      </c>
      <c r="B22" s="279" t="s">
        <v>23</v>
      </c>
      <c r="C22" s="279"/>
      <c r="D22" s="279"/>
      <c r="E22" s="279"/>
      <c r="F22" s="279"/>
      <c r="G22" s="279"/>
      <c r="H22" s="279"/>
      <c r="I22" s="279"/>
      <c r="J22" s="279"/>
      <c r="K22" s="279"/>
      <c r="L22" s="279"/>
      <c r="M22" s="279"/>
      <c r="N22" s="279"/>
      <c r="O22" s="279"/>
      <c r="P22" s="279"/>
      <c r="Q22" s="279"/>
      <c r="R22" s="279"/>
      <c r="S22" s="280"/>
      <c r="T22" s="260"/>
      <c r="U22" s="261"/>
      <c r="V22" s="261"/>
      <c r="W22" s="262"/>
      <c r="X22" s="260"/>
      <c r="Y22" s="261"/>
      <c r="Z22" s="261"/>
      <c r="AA22" s="262"/>
      <c r="AB22" s="18"/>
      <c r="AC22" s="97"/>
      <c r="AD22" s="97"/>
    </row>
    <row r="23" spans="1:31" s="10" customFormat="1" ht="12" x14ac:dyDescent="0.2">
      <c r="A23" s="19"/>
      <c r="B23" s="281"/>
      <c r="C23" s="281"/>
      <c r="D23" s="281"/>
      <c r="E23" s="281"/>
      <c r="F23" s="281"/>
      <c r="G23" s="281"/>
      <c r="H23" s="281"/>
      <c r="I23" s="281"/>
      <c r="J23" s="281"/>
      <c r="K23" s="281"/>
      <c r="L23" s="281"/>
      <c r="M23" s="281"/>
      <c r="N23" s="281"/>
      <c r="O23" s="281"/>
      <c r="P23" s="281"/>
      <c r="Q23" s="281"/>
      <c r="R23" s="281"/>
      <c r="S23" s="282"/>
      <c r="T23" s="260"/>
      <c r="U23" s="261"/>
      <c r="V23" s="261"/>
      <c r="W23" s="262"/>
      <c r="X23" s="260"/>
      <c r="Y23" s="261"/>
      <c r="Z23" s="261"/>
      <c r="AA23" s="262"/>
      <c r="AB23" s="18"/>
      <c r="AC23" s="97"/>
      <c r="AD23" s="97"/>
    </row>
    <row r="24" spans="1:31" s="10" customFormat="1" ht="6" customHeight="1" x14ac:dyDescent="0.2">
      <c r="A24" s="19"/>
      <c r="B24" s="28"/>
      <c r="C24" s="28"/>
      <c r="D24" s="28"/>
      <c r="E24" s="28"/>
      <c r="F24" s="28"/>
      <c r="G24" s="28"/>
      <c r="H24" s="28"/>
      <c r="I24" s="28"/>
      <c r="J24" s="28"/>
      <c r="K24" s="28"/>
      <c r="L24" s="28"/>
      <c r="M24" s="28"/>
      <c r="N24" s="28"/>
      <c r="O24" s="28"/>
      <c r="P24" s="28"/>
      <c r="Q24" s="36"/>
      <c r="R24" s="35"/>
      <c r="S24" s="13"/>
      <c r="T24" s="260"/>
      <c r="U24" s="261"/>
      <c r="V24" s="261"/>
      <c r="W24" s="262"/>
      <c r="X24" s="260"/>
      <c r="Y24" s="261"/>
      <c r="Z24" s="261"/>
      <c r="AA24" s="262"/>
      <c r="AB24" s="108"/>
      <c r="AC24" s="93"/>
      <c r="AD24" s="93"/>
    </row>
    <row r="25" spans="1:31" s="10" customFormat="1" ht="12" x14ac:dyDescent="0.2">
      <c r="A25" s="19" t="s">
        <v>10</v>
      </c>
      <c r="B25" s="306" t="s">
        <v>174</v>
      </c>
      <c r="C25" s="306"/>
      <c r="D25" s="306"/>
      <c r="E25" s="306"/>
      <c r="F25" s="306"/>
      <c r="G25" s="306"/>
      <c r="H25" s="306"/>
      <c r="I25" s="306"/>
      <c r="J25" s="306"/>
      <c r="K25" s="306"/>
      <c r="L25" s="306"/>
      <c r="M25" s="306"/>
      <c r="N25" s="306"/>
      <c r="O25" s="306"/>
      <c r="P25" s="306"/>
      <c r="Q25" s="306"/>
      <c r="R25" s="306"/>
      <c r="S25" s="307"/>
      <c r="T25" s="260"/>
      <c r="U25" s="261"/>
      <c r="V25" s="261"/>
      <c r="W25" s="262"/>
      <c r="X25" s="260"/>
      <c r="Y25" s="261"/>
      <c r="Z25" s="261"/>
      <c r="AA25" s="262"/>
      <c r="AB25" s="18"/>
      <c r="AC25" s="97"/>
      <c r="AD25" s="97"/>
    </row>
    <row r="26" spans="1:31" s="10" customFormat="1" ht="12" x14ac:dyDescent="0.2">
      <c r="A26" s="19"/>
      <c r="B26" s="306"/>
      <c r="C26" s="306"/>
      <c r="D26" s="306"/>
      <c r="E26" s="306"/>
      <c r="F26" s="306"/>
      <c r="G26" s="306"/>
      <c r="H26" s="306"/>
      <c r="I26" s="306"/>
      <c r="J26" s="306"/>
      <c r="K26" s="306"/>
      <c r="L26" s="306"/>
      <c r="M26" s="306"/>
      <c r="N26" s="306"/>
      <c r="O26" s="306"/>
      <c r="P26" s="306"/>
      <c r="Q26" s="306"/>
      <c r="R26" s="306"/>
      <c r="S26" s="307"/>
      <c r="T26" s="257"/>
      <c r="U26" s="258"/>
      <c r="V26" s="258"/>
      <c r="W26" s="259"/>
      <c r="X26" s="257"/>
      <c r="Y26" s="258"/>
      <c r="Z26" s="258"/>
      <c r="AA26" s="259"/>
      <c r="AB26" s="108"/>
      <c r="AC26" s="93"/>
      <c r="AD26" s="93"/>
    </row>
    <row r="27" spans="1:31" s="10" customFormat="1" ht="6" customHeight="1" x14ac:dyDescent="0.2">
      <c r="A27" s="19"/>
      <c r="B27" s="28"/>
      <c r="C27" s="28"/>
      <c r="D27" s="28"/>
      <c r="E27" s="28"/>
      <c r="F27" s="28"/>
      <c r="G27" s="28"/>
      <c r="H27" s="28"/>
      <c r="I27" s="28"/>
      <c r="J27" s="28"/>
      <c r="K27" s="28"/>
      <c r="L27" s="28"/>
      <c r="M27" s="28"/>
      <c r="N27" s="28"/>
      <c r="O27" s="28"/>
      <c r="P27" s="28"/>
      <c r="Q27" s="36"/>
      <c r="R27" s="35"/>
      <c r="S27" s="13"/>
      <c r="T27" s="260"/>
      <c r="U27" s="261"/>
      <c r="V27" s="261"/>
      <c r="W27" s="262"/>
      <c r="X27" s="260"/>
      <c r="Y27" s="261"/>
      <c r="Z27" s="261"/>
      <c r="AA27" s="262"/>
      <c r="AB27" s="108"/>
      <c r="AC27" s="93"/>
      <c r="AD27" s="93"/>
    </row>
    <row r="28" spans="1:31" s="10" customFormat="1" ht="12" x14ac:dyDescent="0.2">
      <c r="A28" s="19" t="s">
        <v>11</v>
      </c>
      <c r="B28" s="294" t="s">
        <v>12</v>
      </c>
      <c r="C28" s="294"/>
      <c r="D28" s="294"/>
      <c r="E28" s="294"/>
      <c r="F28" s="294"/>
      <c r="G28" s="294"/>
      <c r="H28" s="294"/>
      <c r="I28" s="294"/>
      <c r="J28" s="294"/>
      <c r="K28" s="294"/>
      <c r="L28" s="294"/>
      <c r="M28" s="294"/>
      <c r="N28" s="294"/>
      <c r="O28" s="294"/>
      <c r="P28" s="294"/>
      <c r="Q28" s="294"/>
      <c r="R28" s="294"/>
      <c r="S28" s="295"/>
      <c r="T28" s="257"/>
      <c r="U28" s="258"/>
      <c r="V28" s="258"/>
      <c r="W28" s="259"/>
      <c r="X28" s="257"/>
      <c r="Y28" s="258"/>
      <c r="Z28" s="258"/>
      <c r="AA28" s="259"/>
      <c r="AB28" s="108"/>
      <c r="AC28" s="93"/>
      <c r="AD28" s="93"/>
    </row>
    <row r="29" spans="1:31" s="10" customFormat="1" ht="6" customHeight="1" x14ac:dyDescent="0.2">
      <c r="A29" s="19"/>
      <c r="B29" s="12"/>
      <c r="C29" s="12"/>
      <c r="D29" s="12"/>
      <c r="E29" s="12"/>
      <c r="F29" s="12"/>
      <c r="G29" s="12"/>
      <c r="H29" s="12"/>
      <c r="I29" s="12"/>
      <c r="J29" s="12"/>
      <c r="K29" s="12"/>
      <c r="L29" s="12"/>
      <c r="M29" s="12"/>
      <c r="N29" s="12"/>
      <c r="O29" s="12"/>
      <c r="P29" s="12"/>
      <c r="Q29" s="37"/>
      <c r="R29" s="35"/>
      <c r="S29" s="13"/>
      <c r="T29" s="260"/>
      <c r="U29" s="261"/>
      <c r="V29" s="261"/>
      <c r="W29" s="262"/>
      <c r="X29" s="260"/>
      <c r="Y29" s="261"/>
      <c r="Z29" s="261"/>
      <c r="AA29" s="262"/>
      <c r="AB29" s="108"/>
      <c r="AC29" s="94"/>
      <c r="AD29" s="94"/>
    </row>
    <row r="30" spans="1:31" s="10" customFormat="1" x14ac:dyDescent="0.2">
      <c r="A30" s="25"/>
      <c r="B30" s="303" t="s">
        <v>183</v>
      </c>
      <c r="C30" s="303"/>
      <c r="D30" s="303"/>
      <c r="E30" s="303"/>
      <c r="F30" s="303"/>
      <c r="G30" s="303"/>
      <c r="H30" s="303"/>
      <c r="I30" s="303"/>
      <c r="J30" s="303"/>
      <c r="K30" s="303"/>
      <c r="L30" s="303"/>
      <c r="M30" s="303"/>
      <c r="N30" s="303"/>
      <c r="O30" s="303"/>
      <c r="P30" s="303"/>
      <c r="Q30" s="303"/>
      <c r="R30" s="304"/>
      <c r="S30" s="305"/>
      <c r="T30" s="296">
        <f>T26+T28</f>
        <v>0</v>
      </c>
      <c r="U30" s="297"/>
      <c r="V30" s="297"/>
      <c r="W30" s="298" t="e">
        <f>SUM(W26+#REF!+W28)</f>
        <v>#REF!</v>
      </c>
      <c r="X30" s="296">
        <f>X26+X28</f>
        <v>0</v>
      </c>
      <c r="Y30" s="297"/>
      <c r="Z30" s="297"/>
      <c r="AA30" s="298" t="e">
        <f>SUM(AA26+#REF!+AA28)</f>
        <v>#REF!</v>
      </c>
      <c r="AB30" s="50"/>
      <c r="AC30" s="95">
        <f>AC26+AC28</f>
        <v>0</v>
      </c>
      <c r="AD30" s="95">
        <f>AD26+AD28</f>
        <v>0</v>
      </c>
    </row>
    <row r="31" spans="1:31" s="10" customFormat="1" ht="6" customHeight="1" x14ac:dyDescent="0.2">
      <c r="A31" s="19"/>
      <c r="B31" s="12"/>
      <c r="C31" s="12"/>
      <c r="D31" s="12"/>
      <c r="E31" s="12"/>
      <c r="F31" s="12"/>
      <c r="G31" s="12"/>
      <c r="H31" s="12"/>
      <c r="I31" s="12"/>
      <c r="J31" s="12"/>
      <c r="K31" s="12"/>
      <c r="L31" s="12"/>
      <c r="M31" s="12"/>
      <c r="N31" s="12"/>
      <c r="O31" s="12"/>
      <c r="P31" s="12"/>
      <c r="Q31" s="38"/>
      <c r="R31" s="35"/>
      <c r="S31" s="13"/>
      <c r="T31" s="260"/>
      <c r="U31" s="261"/>
      <c r="V31" s="261"/>
      <c r="W31" s="262"/>
      <c r="X31" s="260"/>
      <c r="Y31" s="261"/>
      <c r="Z31" s="261"/>
      <c r="AA31" s="262"/>
      <c r="AB31" s="108"/>
      <c r="AC31" s="96"/>
      <c r="AD31" s="96"/>
    </row>
    <row r="32" spans="1:31" s="10" customFormat="1" ht="12" customHeight="1" x14ac:dyDescent="0.2">
      <c r="A32" s="24" t="s">
        <v>13</v>
      </c>
      <c r="B32" s="315" t="s">
        <v>33</v>
      </c>
      <c r="C32" s="315"/>
      <c r="D32" s="315"/>
      <c r="E32" s="315"/>
      <c r="F32" s="315"/>
      <c r="G32" s="315"/>
      <c r="H32" s="315"/>
      <c r="I32" s="315"/>
      <c r="J32" s="315"/>
      <c r="K32" s="315"/>
      <c r="L32" s="315"/>
      <c r="M32" s="315"/>
      <c r="N32" s="315"/>
      <c r="O32" s="315"/>
      <c r="P32" s="315"/>
      <c r="Q32" s="315"/>
      <c r="R32" s="315"/>
      <c r="S32" s="282"/>
      <c r="T32" s="260"/>
      <c r="U32" s="261"/>
      <c r="V32" s="261"/>
      <c r="W32" s="262"/>
      <c r="X32" s="260"/>
      <c r="Y32" s="261"/>
      <c r="Z32" s="261"/>
      <c r="AA32" s="262"/>
      <c r="AB32" s="108"/>
      <c r="AC32" s="93"/>
      <c r="AD32" s="93"/>
    </row>
    <row r="33" spans="1:33" s="10" customFormat="1" ht="12" x14ac:dyDescent="0.2">
      <c r="A33" s="19"/>
      <c r="B33" s="315"/>
      <c r="C33" s="315"/>
      <c r="D33" s="315"/>
      <c r="E33" s="315"/>
      <c r="F33" s="315"/>
      <c r="G33" s="315"/>
      <c r="H33" s="315"/>
      <c r="I33" s="315"/>
      <c r="J33" s="315"/>
      <c r="K33" s="315"/>
      <c r="L33" s="315"/>
      <c r="M33" s="315"/>
      <c r="N33" s="315"/>
      <c r="O33" s="315"/>
      <c r="P33" s="315"/>
      <c r="Q33" s="315"/>
      <c r="R33" s="315"/>
      <c r="S33" s="282"/>
      <c r="T33" s="260"/>
      <c r="U33" s="261"/>
      <c r="V33" s="261"/>
      <c r="W33" s="262"/>
      <c r="X33" s="260"/>
      <c r="Y33" s="261"/>
      <c r="Z33" s="261"/>
      <c r="AA33" s="262"/>
      <c r="AB33" s="108"/>
      <c r="AC33" s="93"/>
      <c r="AD33" s="93"/>
    </row>
    <row r="34" spans="1:33" s="10" customFormat="1" ht="13.5" customHeight="1" x14ac:dyDescent="0.2">
      <c r="A34" s="19"/>
      <c r="B34" s="315"/>
      <c r="C34" s="315"/>
      <c r="D34" s="315"/>
      <c r="E34" s="315"/>
      <c r="F34" s="315"/>
      <c r="G34" s="315"/>
      <c r="H34" s="315"/>
      <c r="I34" s="315"/>
      <c r="J34" s="315"/>
      <c r="K34" s="315"/>
      <c r="L34" s="315"/>
      <c r="M34" s="315"/>
      <c r="N34" s="315"/>
      <c r="O34" s="315"/>
      <c r="P34" s="315"/>
      <c r="Q34" s="315"/>
      <c r="R34" s="315"/>
      <c r="S34" s="282"/>
      <c r="T34" s="260"/>
      <c r="U34" s="261"/>
      <c r="V34" s="261"/>
      <c r="W34" s="262"/>
      <c r="X34" s="260"/>
      <c r="Y34" s="261"/>
      <c r="Z34" s="261"/>
      <c r="AA34" s="262"/>
      <c r="AB34" s="108"/>
      <c r="AC34" s="93"/>
      <c r="AD34" s="93"/>
    </row>
    <row r="35" spans="1:33" s="10" customFormat="1" ht="14.25" customHeight="1" x14ac:dyDescent="0.2">
      <c r="A35" s="19" t="s">
        <v>14</v>
      </c>
      <c r="B35" s="306" t="s">
        <v>175</v>
      </c>
      <c r="C35" s="306"/>
      <c r="D35" s="306"/>
      <c r="E35" s="306"/>
      <c r="F35" s="306"/>
      <c r="G35" s="306"/>
      <c r="H35" s="306"/>
      <c r="I35" s="306"/>
      <c r="J35" s="306"/>
      <c r="K35" s="306"/>
      <c r="L35" s="306"/>
      <c r="M35" s="306"/>
      <c r="N35" s="306"/>
      <c r="O35" s="306"/>
      <c r="P35" s="306"/>
      <c r="Q35" s="306"/>
      <c r="R35" s="306"/>
      <c r="S35" s="307"/>
      <c r="T35" s="260"/>
      <c r="U35" s="261"/>
      <c r="V35" s="261"/>
      <c r="W35" s="262"/>
      <c r="X35" s="260"/>
      <c r="Y35" s="261"/>
      <c r="Z35" s="261"/>
      <c r="AA35" s="262"/>
      <c r="AB35" s="108"/>
      <c r="AC35" s="93"/>
      <c r="AD35" s="93"/>
    </row>
    <row r="36" spans="1:33" s="10" customFormat="1" ht="14.25" customHeight="1" x14ac:dyDescent="0.2">
      <c r="A36" s="19"/>
      <c r="B36" s="306"/>
      <c r="C36" s="306"/>
      <c r="D36" s="306"/>
      <c r="E36" s="306"/>
      <c r="F36" s="306"/>
      <c r="G36" s="306"/>
      <c r="H36" s="306"/>
      <c r="I36" s="306"/>
      <c r="J36" s="306"/>
      <c r="K36" s="306"/>
      <c r="L36" s="306"/>
      <c r="M36" s="306"/>
      <c r="N36" s="306"/>
      <c r="O36" s="306"/>
      <c r="P36" s="306"/>
      <c r="Q36" s="306"/>
      <c r="R36" s="306"/>
      <c r="S36" s="307"/>
      <c r="T36" s="107"/>
      <c r="U36" s="108"/>
      <c r="V36" s="108"/>
      <c r="W36" s="109"/>
      <c r="X36" s="107"/>
      <c r="Y36" s="108"/>
      <c r="Z36" s="108"/>
      <c r="AA36" s="109"/>
      <c r="AB36" s="108"/>
      <c r="AC36" s="97"/>
      <c r="AD36" s="97"/>
    </row>
    <row r="37" spans="1:33" s="10" customFormat="1" ht="12" x14ac:dyDescent="0.2">
      <c r="A37" s="19"/>
      <c r="B37" s="256"/>
      <c r="C37" s="256"/>
      <c r="D37" s="256"/>
      <c r="E37" s="256"/>
      <c r="F37" s="256"/>
      <c r="G37" s="256"/>
      <c r="H37" s="256"/>
      <c r="I37" s="256"/>
      <c r="J37" s="256"/>
      <c r="K37" s="256"/>
      <c r="L37" s="256"/>
      <c r="M37" s="256"/>
      <c r="N37" s="256"/>
      <c r="O37" s="256"/>
      <c r="P37" s="256"/>
      <c r="Q37" s="256"/>
      <c r="R37" s="256"/>
      <c r="S37" s="110"/>
      <c r="T37" s="257">
        <f>ROUND((AC37*$I$16/100),0)</f>
        <v>0</v>
      </c>
      <c r="U37" s="258"/>
      <c r="V37" s="258"/>
      <c r="W37" s="259"/>
      <c r="X37" s="257">
        <f>ROUND((AD37*$I$16/100),0)</f>
        <v>0</v>
      </c>
      <c r="Y37" s="258"/>
      <c r="Z37" s="258"/>
      <c r="AA37" s="259"/>
      <c r="AB37" s="108"/>
      <c r="AC37" s="93"/>
      <c r="AD37" s="93"/>
    </row>
    <row r="38" spans="1:33" s="10" customFormat="1" ht="6" customHeight="1" x14ac:dyDescent="0.2">
      <c r="A38" s="19"/>
      <c r="B38" s="28"/>
      <c r="C38" s="28"/>
      <c r="D38" s="28"/>
      <c r="E38" s="28"/>
      <c r="F38" s="28"/>
      <c r="G38" s="28"/>
      <c r="H38" s="28"/>
      <c r="I38" s="28"/>
      <c r="J38" s="28"/>
      <c r="K38" s="28"/>
      <c r="L38" s="28"/>
      <c r="M38" s="28"/>
      <c r="N38" s="28"/>
      <c r="O38" s="28"/>
      <c r="P38" s="28"/>
      <c r="Q38" s="36"/>
      <c r="R38" s="35"/>
      <c r="S38" s="13"/>
      <c r="T38" s="260"/>
      <c r="U38" s="261"/>
      <c r="V38" s="261"/>
      <c r="W38" s="262"/>
      <c r="X38" s="260"/>
      <c r="Y38" s="261"/>
      <c r="Z38" s="261"/>
      <c r="AA38" s="262"/>
      <c r="AB38" s="108"/>
      <c r="AC38" s="93"/>
      <c r="AD38" s="93"/>
    </row>
    <row r="39" spans="1:33" s="10" customFormat="1" ht="12" customHeight="1" x14ac:dyDescent="0.2">
      <c r="A39" s="19" t="s">
        <v>15</v>
      </c>
      <c r="B39" s="284" t="s">
        <v>196</v>
      </c>
      <c r="C39" s="284"/>
      <c r="D39" s="284"/>
      <c r="E39" s="284"/>
      <c r="F39" s="284"/>
      <c r="G39" s="284"/>
      <c r="H39" s="284"/>
      <c r="I39" s="284"/>
      <c r="J39" s="284"/>
      <c r="K39" s="284"/>
      <c r="L39" s="284"/>
      <c r="M39" s="284"/>
      <c r="N39" s="284"/>
      <c r="O39" s="284"/>
      <c r="P39" s="284"/>
      <c r="Q39" s="284"/>
      <c r="R39" s="284"/>
      <c r="S39" s="285"/>
      <c r="T39" s="260"/>
      <c r="U39" s="261"/>
      <c r="V39" s="261"/>
      <c r="W39" s="262"/>
      <c r="X39" s="260"/>
      <c r="Y39" s="261"/>
      <c r="Z39" s="261"/>
      <c r="AA39" s="262"/>
      <c r="AB39" s="108"/>
      <c r="AC39" s="93"/>
      <c r="AD39" s="93"/>
    </row>
    <row r="40" spans="1:33" s="10" customFormat="1" ht="12" x14ac:dyDescent="0.2">
      <c r="A40" s="26"/>
      <c r="B40" s="284"/>
      <c r="C40" s="284"/>
      <c r="D40" s="284"/>
      <c r="E40" s="284"/>
      <c r="F40" s="284"/>
      <c r="G40" s="284"/>
      <c r="H40" s="284"/>
      <c r="I40" s="284"/>
      <c r="J40" s="284"/>
      <c r="K40" s="284"/>
      <c r="L40" s="284"/>
      <c r="M40" s="284"/>
      <c r="N40" s="284"/>
      <c r="O40" s="284"/>
      <c r="P40" s="284"/>
      <c r="Q40" s="284"/>
      <c r="R40" s="284"/>
      <c r="S40" s="285"/>
      <c r="T40" s="257">
        <f>ROUND((AC40*$I$16/100),0)</f>
        <v>0</v>
      </c>
      <c r="U40" s="258"/>
      <c r="V40" s="258"/>
      <c r="W40" s="259"/>
      <c r="X40" s="257">
        <f>ROUND((AD40*$I$16/100),0)</f>
        <v>0</v>
      </c>
      <c r="Y40" s="258"/>
      <c r="Z40" s="258"/>
      <c r="AA40" s="259"/>
      <c r="AB40" s="108"/>
      <c r="AC40" s="93"/>
      <c r="AD40" s="93"/>
      <c r="AE40" s="10" t="str">
        <f>IF(AE44&gt;100,"Fehler!","")</f>
        <v/>
      </c>
      <c r="AF40" s="10" t="str">
        <f>IF(AF44&gt;100,"Fehler!","")</f>
        <v/>
      </c>
    </row>
    <row r="41" spans="1:33" s="10" customFormat="1" ht="6" customHeight="1" x14ac:dyDescent="0.2">
      <c r="A41" s="26"/>
      <c r="B41" s="36"/>
      <c r="C41" s="36"/>
      <c r="D41" s="36"/>
      <c r="E41" s="36"/>
      <c r="F41" s="36"/>
      <c r="G41" s="36"/>
      <c r="H41" s="36"/>
      <c r="I41" s="36"/>
      <c r="J41" s="36"/>
      <c r="K41" s="36"/>
      <c r="L41" s="36"/>
      <c r="M41" s="36"/>
      <c r="N41" s="36"/>
      <c r="O41" s="36"/>
      <c r="P41" s="36"/>
      <c r="Q41" s="36"/>
      <c r="R41" s="39"/>
      <c r="S41" s="14"/>
      <c r="T41" s="260"/>
      <c r="U41" s="261"/>
      <c r="V41" s="261"/>
      <c r="W41" s="262"/>
      <c r="X41" s="260"/>
      <c r="Y41" s="261"/>
      <c r="Z41" s="261"/>
      <c r="AA41" s="262"/>
      <c r="AB41" s="108"/>
      <c r="AC41" s="93"/>
      <c r="AD41" s="93"/>
    </row>
    <row r="42" spans="1:33" s="10" customFormat="1" ht="12" customHeight="1" x14ac:dyDescent="0.2">
      <c r="A42" s="74" t="s">
        <v>16</v>
      </c>
      <c r="B42" s="284" t="s">
        <v>47</v>
      </c>
      <c r="C42" s="284"/>
      <c r="D42" s="284"/>
      <c r="E42" s="284"/>
      <c r="F42" s="284"/>
      <c r="G42" s="284"/>
      <c r="H42" s="284"/>
      <c r="I42" s="284"/>
      <c r="J42" s="284"/>
      <c r="K42" s="284"/>
      <c r="L42" s="284"/>
      <c r="M42" s="284"/>
      <c r="N42" s="284"/>
      <c r="O42" s="284"/>
      <c r="P42" s="284"/>
      <c r="Q42" s="284"/>
      <c r="R42" s="284"/>
      <c r="S42" s="285"/>
      <c r="T42" s="260"/>
      <c r="U42" s="261"/>
      <c r="V42" s="261"/>
      <c r="W42" s="262"/>
      <c r="X42" s="260"/>
      <c r="Y42" s="261"/>
      <c r="Z42" s="261"/>
      <c r="AA42" s="109"/>
      <c r="AB42" s="108"/>
      <c r="AC42" s="93"/>
      <c r="AD42" s="93"/>
      <c r="AE42" s="10" t="s">
        <v>180</v>
      </c>
    </row>
    <row r="43" spans="1:33" s="10" customFormat="1" ht="14.25" customHeight="1" x14ac:dyDescent="0.2">
      <c r="A43" s="19"/>
      <c r="B43" s="284"/>
      <c r="C43" s="284"/>
      <c r="D43" s="284"/>
      <c r="E43" s="284"/>
      <c r="F43" s="284"/>
      <c r="G43" s="284"/>
      <c r="H43" s="284"/>
      <c r="I43" s="284"/>
      <c r="J43" s="284"/>
      <c r="K43" s="284"/>
      <c r="L43" s="284"/>
      <c r="M43" s="284"/>
      <c r="N43" s="284"/>
      <c r="O43" s="284"/>
      <c r="P43" s="284"/>
      <c r="Q43" s="284"/>
      <c r="R43" s="284"/>
      <c r="S43" s="285"/>
      <c r="T43" s="107"/>
      <c r="U43" s="108"/>
      <c r="V43" s="108"/>
      <c r="W43" s="109"/>
      <c r="X43" s="107"/>
      <c r="Y43" s="108"/>
      <c r="Z43" s="108"/>
      <c r="AA43" s="109"/>
      <c r="AB43" s="108"/>
      <c r="AC43" s="97"/>
      <c r="AD43" s="97"/>
      <c r="AE43" s="10" t="str">
        <f>T20</f>
        <v>Vorjahr</v>
      </c>
      <c r="AF43" s="10" t="str">
        <f>X20</f>
        <v>akt. Jahr</v>
      </c>
    </row>
    <row r="44" spans="1:33" s="10" customFormat="1" ht="12" customHeight="1" x14ac:dyDescent="0.2">
      <c r="A44" s="100" t="s">
        <v>41</v>
      </c>
      <c r="B44" s="314"/>
      <c r="C44" s="314"/>
      <c r="D44" s="314"/>
      <c r="E44" s="314"/>
      <c r="F44" s="314"/>
      <c r="G44" s="314"/>
      <c r="H44" s="314"/>
      <c r="I44" s="314"/>
      <c r="J44" s="314"/>
      <c r="K44" s="314"/>
      <c r="L44" s="314"/>
      <c r="M44" s="314"/>
      <c r="N44" s="314"/>
      <c r="O44" s="314"/>
      <c r="P44" s="314"/>
      <c r="Q44" s="314"/>
      <c r="R44" s="314"/>
      <c r="S44" s="75"/>
      <c r="T44" s="257">
        <f>ROUND((AC44*AE44/100),0)</f>
        <v>0</v>
      </c>
      <c r="U44" s="258"/>
      <c r="V44" s="258"/>
      <c r="W44" s="259"/>
      <c r="X44" s="257">
        <f>ROUND((AD44*AF44/100),0)</f>
        <v>0</v>
      </c>
      <c r="Y44" s="258"/>
      <c r="Z44" s="258"/>
      <c r="AA44" s="259"/>
      <c r="AB44" s="108"/>
      <c r="AC44" s="92"/>
      <c r="AD44" s="92"/>
      <c r="AE44" s="219"/>
      <c r="AF44" s="219"/>
      <c r="AG44" s="10" t="str">
        <f>IF(AND(AB10=TRUE,AB11=TRUE),"bei Personenidentität 2.3a nur auf Blatt 6 ausfüllen","")</f>
        <v/>
      </c>
    </row>
    <row r="45" spans="1:33" s="10" customFormat="1" ht="6" customHeight="1" x14ac:dyDescent="0.2">
      <c r="A45" s="101"/>
      <c r="B45" s="36"/>
      <c r="C45" s="36"/>
      <c r="D45" s="36"/>
      <c r="E45" s="36"/>
      <c r="F45" s="36"/>
      <c r="G45" s="36"/>
      <c r="H45" s="36"/>
      <c r="I45" s="36"/>
      <c r="J45" s="36"/>
      <c r="K45" s="36"/>
      <c r="L45" s="36"/>
      <c r="M45" s="36"/>
      <c r="N45" s="36"/>
      <c r="O45" s="36"/>
      <c r="P45" s="36"/>
      <c r="Q45" s="36"/>
      <c r="R45" s="39"/>
      <c r="S45" s="14"/>
      <c r="T45" s="260"/>
      <c r="U45" s="261"/>
      <c r="V45" s="261"/>
      <c r="W45" s="262"/>
      <c r="X45" s="260"/>
      <c r="Y45" s="261"/>
      <c r="Z45" s="261"/>
      <c r="AA45" s="262"/>
      <c r="AB45" s="108"/>
      <c r="AC45" s="93"/>
      <c r="AD45" s="93"/>
    </row>
    <row r="46" spans="1:33" s="10" customFormat="1" ht="12" x14ac:dyDescent="0.2">
      <c r="A46" s="100" t="s">
        <v>42</v>
      </c>
      <c r="B46" s="314"/>
      <c r="C46" s="314"/>
      <c r="D46" s="314"/>
      <c r="E46" s="314"/>
      <c r="F46" s="314"/>
      <c r="G46" s="314"/>
      <c r="H46" s="314"/>
      <c r="I46" s="314"/>
      <c r="J46" s="314"/>
      <c r="K46" s="314"/>
      <c r="L46" s="314"/>
      <c r="M46" s="314"/>
      <c r="N46" s="314"/>
      <c r="O46" s="314"/>
      <c r="P46" s="314"/>
      <c r="Q46" s="314"/>
      <c r="R46" s="314"/>
      <c r="S46" s="75"/>
      <c r="T46" s="257">
        <f>ROUND((AC46*AE46/100),0)</f>
        <v>0</v>
      </c>
      <c r="U46" s="258"/>
      <c r="V46" s="258"/>
      <c r="W46" s="259"/>
      <c r="X46" s="257">
        <f>ROUND((AD46*AF46/100),0)</f>
        <v>0</v>
      </c>
      <c r="Y46" s="258"/>
      <c r="Z46" s="258"/>
      <c r="AA46" s="259"/>
      <c r="AB46" s="108"/>
      <c r="AC46" s="92"/>
      <c r="AD46" s="92"/>
      <c r="AE46" s="219"/>
      <c r="AF46" s="219"/>
      <c r="AG46" s="10" t="str">
        <f>IF(AND(AB10=TRUE,AB11=TRUE),"bei Personenidentität 2.3b nur auf Blatt 3 ausfüllen","")</f>
        <v/>
      </c>
    </row>
    <row r="47" spans="1:33" s="10" customFormat="1" ht="6" customHeight="1" x14ac:dyDescent="0.2">
      <c r="A47" s="26"/>
      <c r="B47" s="36"/>
      <c r="C47" s="36"/>
      <c r="D47" s="36"/>
      <c r="E47" s="36"/>
      <c r="F47" s="36"/>
      <c r="G47" s="36"/>
      <c r="H47" s="36"/>
      <c r="I47" s="36"/>
      <c r="J47" s="36"/>
      <c r="K47" s="36"/>
      <c r="L47" s="36"/>
      <c r="M47" s="36"/>
      <c r="N47" s="36"/>
      <c r="O47" s="36"/>
      <c r="P47" s="36"/>
      <c r="Q47" s="36"/>
      <c r="R47" s="39"/>
      <c r="S47" s="14"/>
      <c r="T47" s="260"/>
      <c r="U47" s="261"/>
      <c r="V47" s="261"/>
      <c r="W47" s="262"/>
      <c r="X47" s="260"/>
      <c r="Y47" s="261"/>
      <c r="Z47" s="261"/>
      <c r="AA47" s="262"/>
      <c r="AB47" s="108"/>
      <c r="AC47" s="93"/>
      <c r="AD47" s="93"/>
    </row>
    <row r="48" spans="1:33" s="10" customFormat="1" ht="11.45" customHeight="1" x14ac:dyDescent="0.2">
      <c r="A48" s="19" t="s">
        <v>37</v>
      </c>
      <c r="B48" s="284" t="s">
        <v>40</v>
      </c>
      <c r="C48" s="284"/>
      <c r="D48" s="284"/>
      <c r="E48" s="284"/>
      <c r="F48" s="284"/>
      <c r="G48" s="284"/>
      <c r="H48" s="284"/>
      <c r="I48" s="284"/>
      <c r="J48" s="284"/>
      <c r="K48" s="284"/>
      <c r="L48" s="284"/>
      <c r="M48" s="284"/>
      <c r="N48" s="284"/>
      <c r="O48" s="284"/>
      <c r="P48" s="284"/>
      <c r="Q48" s="284"/>
      <c r="R48" s="284"/>
      <c r="S48" s="285"/>
      <c r="T48" s="107"/>
      <c r="U48" s="108"/>
      <c r="V48" s="108"/>
      <c r="W48" s="109"/>
      <c r="X48" s="107"/>
      <c r="Y48" s="108"/>
      <c r="Z48" s="108"/>
      <c r="AA48" s="109"/>
      <c r="AB48" s="108"/>
      <c r="AC48" s="97"/>
      <c r="AD48" s="97"/>
      <c r="AE48" s="11" t="str">
        <f>IF(AE44&gt;100,"Fehler!","")</f>
        <v/>
      </c>
      <c r="AF48" s="11" t="str">
        <f>IF(AF44&gt;100,"Fehler!","")</f>
        <v/>
      </c>
      <c r="AG48" s="11" t="str">
        <f>IF(AND(AB9=TRUE,AB10=TRUE),"bei Personenidentität 2.4 nur auf Blatt 1 ausfüllen","")</f>
        <v/>
      </c>
    </row>
    <row r="49" spans="1:33" s="10" customFormat="1" ht="12" x14ac:dyDescent="0.2">
      <c r="A49" s="19"/>
      <c r="B49" s="284"/>
      <c r="C49" s="284"/>
      <c r="D49" s="284"/>
      <c r="E49" s="284"/>
      <c r="F49" s="284"/>
      <c r="G49" s="284"/>
      <c r="H49" s="284"/>
      <c r="I49" s="284"/>
      <c r="J49" s="284"/>
      <c r="K49" s="284"/>
      <c r="L49" s="284"/>
      <c r="M49" s="284"/>
      <c r="N49" s="284"/>
      <c r="O49" s="284"/>
      <c r="P49" s="284"/>
      <c r="Q49" s="284"/>
      <c r="R49" s="284"/>
      <c r="S49" s="285"/>
      <c r="T49" s="257">
        <f>ROUND((AC49),0)</f>
        <v>0</v>
      </c>
      <c r="U49" s="258"/>
      <c r="V49" s="258"/>
      <c r="W49" s="259"/>
      <c r="X49" s="257">
        <f>ROUND((AD49),0)</f>
        <v>0</v>
      </c>
      <c r="Y49" s="258"/>
      <c r="Z49" s="258"/>
      <c r="AA49" s="259"/>
      <c r="AB49" s="108"/>
      <c r="AC49" s="92"/>
      <c r="AD49" s="92"/>
      <c r="AG49" s="10" t="str">
        <f>IF(AND(AB10=TRUE,AB11=TRUE),"bei Personenidentität 2.4 nur auf Blatt 1 ausfüllen","")</f>
        <v/>
      </c>
    </row>
    <row r="50" spans="1:33" s="10" customFormat="1" ht="6" customHeight="1" x14ac:dyDescent="0.2">
      <c r="A50" s="19"/>
      <c r="B50" s="111"/>
      <c r="C50" s="111"/>
      <c r="D50" s="111"/>
      <c r="E50" s="111"/>
      <c r="F50" s="111"/>
      <c r="G50" s="111"/>
      <c r="H50" s="111"/>
      <c r="I50" s="111"/>
      <c r="J50" s="111"/>
      <c r="K50" s="111"/>
      <c r="L50" s="111"/>
      <c r="M50" s="111"/>
      <c r="N50" s="111"/>
      <c r="O50" s="111"/>
      <c r="P50" s="111"/>
      <c r="Q50" s="111"/>
      <c r="R50" s="111"/>
      <c r="S50" s="110"/>
      <c r="T50" s="260"/>
      <c r="U50" s="261"/>
      <c r="V50" s="261"/>
      <c r="W50" s="262"/>
      <c r="X50" s="260"/>
      <c r="Y50" s="261"/>
      <c r="Z50" s="261"/>
      <c r="AA50" s="262"/>
      <c r="AB50" s="108"/>
      <c r="AC50" s="94"/>
      <c r="AD50" s="94"/>
    </row>
    <row r="51" spans="1:33" s="10" customFormat="1" x14ac:dyDescent="0.2">
      <c r="A51" s="25"/>
      <c r="B51" s="303" t="s">
        <v>184</v>
      </c>
      <c r="C51" s="303"/>
      <c r="D51" s="303"/>
      <c r="E51" s="303"/>
      <c r="F51" s="303"/>
      <c r="G51" s="303"/>
      <c r="H51" s="303"/>
      <c r="I51" s="303"/>
      <c r="J51" s="303"/>
      <c r="K51" s="303"/>
      <c r="L51" s="303"/>
      <c r="M51" s="303"/>
      <c r="N51" s="303"/>
      <c r="O51" s="303"/>
      <c r="P51" s="303"/>
      <c r="Q51" s="317"/>
      <c r="R51" s="312"/>
      <c r="S51" s="313"/>
      <c r="T51" s="296">
        <f>T37+T40+T46+T44+T49</f>
        <v>0</v>
      </c>
      <c r="U51" s="297"/>
      <c r="V51" s="297"/>
      <c r="W51" s="298"/>
      <c r="X51" s="296">
        <f>X37+X40+X46+X44+X49</f>
        <v>0</v>
      </c>
      <c r="Y51" s="297"/>
      <c r="Z51" s="297"/>
      <c r="AA51" s="298"/>
      <c r="AB51" s="50"/>
      <c r="AC51" s="95">
        <f>AC37+AC40+AC46+AC44+AC49</f>
        <v>0</v>
      </c>
      <c r="AD51" s="95">
        <f>AD37+AD40+AD46+AD44+AD49</f>
        <v>0</v>
      </c>
    </row>
    <row r="52" spans="1:33" s="11" customFormat="1" ht="6" customHeight="1" x14ac:dyDescent="0.2">
      <c r="A52" s="30"/>
      <c r="B52" s="31"/>
      <c r="C52" s="31"/>
      <c r="D52" s="31"/>
      <c r="E52" s="31"/>
      <c r="F52" s="31"/>
      <c r="G52" s="31"/>
      <c r="H52" s="31"/>
      <c r="I52" s="31"/>
      <c r="J52" s="31"/>
      <c r="K52" s="31"/>
      <c r="L52" s="31"/>
      <c r="M52" s="31"/>
      <c r="N52" s="31"/>
      <c r="O52" s="31"/>
      <c r="P52" s="31"/>
      <c r="Q52" s="31"/>
      <c r="R52" s="32"/>
      <c r="S52" s="33"/>
      <c r="T52" s="18"/>
      <c r="U52" s="34"/>
      <c r="V52" s="34"/>
      <c r="W52" s="18"/>
      <c r="X52" s="34"/>
      <c r="Y52" s="34"/>
      <c r="Z52" s="18"/>
      <c r="AA52" s="51"/>
      <c r="AB52" s="18"/>
    </row>
    <row r="53" spans="1:33" s="10" customFormat="1" ht="12" x14ac:dyDescent="0.2">
      <c r="A53" s="24" t="s">
        <v>19</v>
      </c>
    </row>
    <row r="54" spans="1:33" s="10" customFormat="1" ht="25.5" customHeight="1" x14ac:dyDescent="0.2">
      <c r="A54" s="84" t="s">
        <v>38</v>
      </c>
      <c r="B54" s="301" t="s">
        <v>176</v>
      </c>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row>
    <row r="55" spans="1:33" ht="25.5" customHeight="1" x14ac:dyDescent="0.2">
      <c r="A55" s="15" t="s">
        <v>20</v>
      </c>
      <c r="B55" s="300" t="s">
        <v>31</v>
      </c>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row>
    <row r="56" spans="1:33" ht="14.25" customHeight="1" x14ac:dyDescent="0.2">
      <c r="A56" s="15" t="s">
        <v>20</v>
      </c>
      <c r="B56" s="299" t="s">
        <v>28</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row>
    <row r="57" spans="1:33" s="10" customFormat="1" ht="12" customHeight="1" x14ac:dyDescent="0.2">
      <c r="A57" s="15" t="s">
        <v>20</v>
      </c>
      <c r="B57" s="299" t="s">
        <v>26</v>
      </c>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row>
    <row r="58" spans="1:33" s="10" customFormat="1" ht="12" customHeight="1" x14ac:dyDescent="0.2">
      <c r="A58" s="15"/>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row>
    <row r="59" spans="1:33" ht="14.25" customHeight="1" x14ac:dyDescent="0.2">
      <c r="A59" s="15" t="s">
        <v>20</v>
      </c>
      <c r="B59" s="302" t="s">
        <v>27</v>
      </c>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row>
    <row r="60" spans="1:33" ht="9.75" customHeight="1" x14ac:dyDescent="0.2">
      <c r="A60" s="16"/>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row>
    <row r="61" spans="1:33" s="10" customFormat="1" ht="12" customHeight="1" x14ac:dyDescent="0.2">
      <c r="A61" s="1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row>
    <row r="62" spans="1:33" s="10" customFormat="1" ht="12" customHeight="1" x14ac:dyDescent="0.2">
      <c r="A62" s="299" t="s">
        <v>46</v>
      </c>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row>
    <row r="63" spans="1:33" s="10" customFormat="1" ht="12" x14ac:dyDescent="0.2">
      <c r="A63" s="299"/>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row>
    <row r="64" spans="1:33" s="10" customFormat="1" ht="5.25" customHeight="1" x14ac:dyDescent="0.2">
      <c r="A64" s="26"/>
      <c r="B64" s="3"/>
      <c r="C64" s="3"/>
      <c r="D64" s="3"/>
      <c r="E64" s="3"/>
      <c r="F64" s="3"/>
      <c r="G64" s="3"/>
      <c r="H64" s="3"/>
      <c r="I64" s="3"/>
      <c r="J64" s="3"/>
      <c r="K64" s="3"/>
      <c r="L64" s="3"/>
      <c r="M64" s="3"/>
      <c r="N64" s="3"/>
      <c r="O64" s="3"/>
      <c r="P64" s="3"/>
      <c r="Q64" s="3"/>
      <c r="R64" s="3"/>
      <c r="S64" s="3"/>
      <c r="T64" s="3"/>
      <c r="U64" s="3"/>
      <c r="V64" s="3"/>
    </row>
    <row r="65" spans="1:28" x14ac:dyDescent="0.2">
      <c r="B65" s="73"/>
      <c r="R65" s="73"/>
    </row>
    <row r="67" spans="1:28" x14ac:dyDescent="0.2">
      <c r="B67" s="256">
        <f>'Blatt 4'!B67</f>
        <v>0</v>
      </c>
      <c r="C67" s="256"/>
      <c r="D67" s="256"/>
      <c r="E67" s="256"/>
      <c r="F67" s="256"/>
      <c r="G67" s="256"/>
      <c r="H67" s="8"/>
      <c r="R67" s="17"/>
      <c r="S67" s="17"/>
      <c r="T67" s="17"/>
      <c r="U67" s="17"/>
      <c r="V67" s="17"/>
      <c r="W67" s="17"/>
      <c r="X67" s="17"/>
      <c r="Y67" s="17"/>
      <c r="Z67" s="17"/>
      <c r="AA67" s="17"/>
    </row>
    <row r="68" spans="1:28" x14ac:dyDescent="0.2">
      <c r="B68" s="73" t="s">
        <v>21</v>
      </c>
      <c r="R68" s="73" t="s">
        <v>22</v>
      </c>
    </row>
    <row r="69" spans="1:28" x14ac:dyDescent="0.2">
      <c r="A69" s="26"/>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x14ac:dyDescent="0.2">
      <c r="A70" s="26"/>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28" x14ac:dyDescent="0.2">
      <c r="A71" s="26"/>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row>
    <row r="72" spans="1:28" x14ac:dyDescent="0.2">
      <c r="A72" s="26"/>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row>
    <row r="73" spans="1:28" x14ac:dyDescent="0.2">
      <c r="A73" s="26"/>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row>
    <row r="74" spans="1:28" x14ac:dyDescent="0.2">
      <c r="A74" s="26"/>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x14ac:dyDescent="0.2">
      <c r="A75" s="26"/>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x14ac:dyDescent="0.2">
      <c r="A76" s="26"/>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x14ac:dyDescent="0.2">
      <c r="A77" s="26"/>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row>
    <row r="78" spans="1:28" x14ac:dyDescent="0.2">
      <c r="A78" s="2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x14ac:dyDescent="0.2">
      <c r="A79" s="26"/>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x14ac:dyDescent="0.2">
      <c r="A80" s="26"/>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x14ac:dyDescent="0.2">
      <c r="A81" s="26"/>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x14ac:dyDescent="0.2">
      <c r="A82" s="26"/>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row r="83" spans="1:28" x14ac:dyDescent="0.2">
      <c r="A83" s="26"/>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row>
    <row r="84" spans="1:28" x14ac:dyDescent="0.2">
      <c r="A84" s="26"/>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row>
    <row r="85" spans="1:28" x14ac:dyDescent="0.2">
      <c r="A85" s="26"/>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x14ac:dyDescent="0.2">
      <c r="A86" s="2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row>
    <row r="87" spans="1:28" x14ac:dyDescent="0.2">
      <c r="A87" s="26"/>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row>
    <row r="88" spans="1:28" x14ac:dyDescent="0.2">
      <c r="A88" s="26"/>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row>
    <row r="89" spans="1:28" x14ac:dyDescent="0.2">
      <c r="A89" s="26"/>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row>
    <row r="90" spans="1:28" x14ac:dyDescent="0.2">
      <c r="A90" s="26"/>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x14ac:dyDescent="0.2">
      <c r="A91" s="26"/>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row>
    <row r="92" spans="1:28" x14ac:dyDescent="0.2">
      <c r="A92" s="26"/>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28" x14ac:dyDescent="0.2">
      <c r="A93" s="26"/>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row r="94" spans="1:28" x14ac:dyDescent="0.2">
      <c r="A94" s="2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row>
    <row r="95" spans="1:28" x14ac:dyDescent="0.2">
      <c r="A95" s="26"/>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x14ac:dyDescent="0.2">
      <c r="A96" s="26"/>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x14ac:dyDescent="0.2">
      <c r="A97" s="26"/>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x14ac:dyDescent="0.2">
      <c r="A98" s="26"/>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row>
    <row r="99" spans="1:28" x14ac:dyDescent="0.2">
      <c r="A99" s="26"/>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row>
  </sheetData>
  <sheetProtection algorithmName="SHA-512" hashValue="jeDhE8qL1tyzW7zYgH8VQqR22IAFNm1MXSSiP00A4uDY9LBHP3H1kiSIKEvqgkMAT2lhPpZSB0gM3qFoSTZLKg==" saltValue="GE3CPe81ToOAV9tTl6D4DQ==" spinCount="100000" sheet="1" objects="1" scenarios="1" formatCells="0" formatColumns="0" formatRows="0"/>
  <mergeCells count="94">
    <mergeCell ref="X20:AA20"/>
    <mergeCell ref="T21:W21"/>
    <mergeCell ref="X21:AA21"/>
    <mergeCell ref="B22:S23"/>
    <mergeCell ref="T22:W22"/>
    <mergeCell ref="X22:AA22"/>
    <mergeCell ref="T23:W23"/>
    <mergeCell ref="X23:AA23"/>
    <mergeCell ref="X44:AA44"/>
    <mergeCell ref="T45:W45"/>
    <mergeCell ref="X45:AA45"/>
    <mergeCell ref="A1:C1"/>
    <mergeCell ref="A4:AA4"/>
    <mergeCell ref="C7:AA7"/>
    <mergeCell ref="L10:O10"/>
    <mergeCell ref="P10:Q10"/>
    <mergeCell ref="R10:AA10"/>
    <mergeCell ref="R11:AA11"/>
    <mergeCell ref="G13:AA13"/>
    <mergeCell ref="I16:J16"/>
    <mergeCell ref="A18:S21"/>
    <mergeCell ref="T18:AA18"/>
    <mergeCell ref="T19:AA19"/>
    <mergeCell ref="T20:W20"/>
    <mergeCell ref="T24:W24"/>
    <mergeCell ref="X24:AA24"/>
    <mergeCell ref="T25:W25"/>
    <mergeCell ref="X25:AA25"/>
    <mergeCell ref="T26:W26"/>
    <mergeCell ref="X26:AA26"/>
    <mergeCell ref="T27:W27"/>
    <mergeCell ref="X27:AA27"/>
    <mergeCell ref="B28:S28"/>
    <mergeCell ref="T28:W28"/>
    <mergeCell ref="X28:AA28"/>
    <mergeCell ref="B32:S34"/>
    <mergeCell ref="T32:W32"/>
    <mergeCell ref="X32:AA32"/>
    <mergeCell ref="T33:W33"/>
    <mergeCell ref="X33:AA33"/>
    <mergeCell ref="T34:W34"/>
    <mergeCell ref="X34:AA34"/>
    <mergeCell ref="B30:Q30"/>
    <mergeCell ref="R30:S30"/>
    <mergeCell ref="T30:W30"/>
    <mergeCell ref="X30:AA30"/>
    <mergeCell ref="T31:W31"/>
    <mergeCell ref="X31:AA31"/>
    <mergeCell ref="T39:W39"/>
    <mergeCell ref="X39:AA39"/>
    <mergeCell ref="T40:W40"/>
    <mergeCell ref="X40:AA40"/>
    <mergeCell ref="T29:W29"/>
    <mergeCell ref="X29:AA29"/>
    <mergeCell ref="T42:W42"/>
    <mergeCell ref="X42:Z42"/>
    <mergeCell ref="B46:R46"/>
    <mergeCell ref="T46:W46"/>
    <mergeCell ref="B35:S36"/>
    <mergeCell ref="T35:W35"/>
    <mergeCell ref="X35:AA35"/>
    <mergeCell ref="B37:R37"/>
    <mergeCell ref="T37:W37"/>
    <mergeCell ref="X37:AA37"/>
    <mergeCell ref="X46:AA46"/>
    <mergeCell ref="B44:R44"/>
    <mergeCell ref="T44:W44"/>
    <mergeCell ref="T38:W38"/>
    <mergeCell ref="X38:AA38"/>
    <mergeCell ref="B39:S40"/>
    <mergeCell ref="AC18:AD18"/>
    <mergeCell ref="AC19:AD19"/>
    <mergeCell ref="B54:AD54"/>
    <mergeCell ref="B55:AD55"/>
    <mergeCell ref="B56:AD56"/>
    <mergeCell ref="T47:W47"/>
    <mergeCell ref="X47:AA47"/>
    <mergeCell ref="B48:S49"/>
    <mergeCell ref="T49:W49"/>
    <mergeCell ref="B25:S26"/>
    <mergeCell ref="X49:AA49"/>
    <mergeCell ref="T50:W50"/>
    <mergeCell ref="X50:AA50"/>
    <mergeCell ref="T41:W41"/>
    <mergeCell ref="X41:AA41"/>
    <mergeCell ref="B42:S43"/>
    <mergeCell ref="B67:G67"/>
    <mergeCell ref="B51:Q51"/>
    <mergeCell ref="R51:S51"/>
    <mergeCell ref="T51:W51"/>
    <mergeCell ref="X51:AA51"/>
    <mergeCell ref="B57:AD58"/>
    <mergeCell ref="B59:AD60"/>
    <mergeCell ref="A62:AD63"/>
  </mergeCells>
  <pageMargins left="0.59055118110236227" right="0.39370078740157483" top="0.39370078740157483" bottom="0.19685039370078741" header="0.51181102362204722" footer="0.11811023622047245"/>
  <pageSetup paperSize="9" scale="88" orientation="portrait" r:id="rId1"/>
  <headerFooter alignWithMargins="0">
    <oddHeader>&amp;R&amp;9&amp;A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locked="0" defaultSize="0" autoFill="0" autoLine="0" autoPict="0">
                <anchor moveWithCells="1">
                  <from>
                    <xdr:col>1</xdr:col>
                    <xdr:colOff>9525</xdr:colOff>
                    <xdr:row>9</xdr:row>
                    <xdr:rowOff>9525</xdr:rowOff>
                  </from>
                  <to>
                    <xdr:col>9</xdr:col>
                    <xdr:colOff>85725</xdr:colOff>
                    <xdr:row>10</xdr:row>
                    <xdr:rowOff>47625</xdr:rowOff>
                  </to>
                </anchor>
              </controlPr>
            </control>
          </mc:Choice>
        </mc:AlternateContent>
        <mc:AlternateContent xmlns:mc="http://schemas.openxmlformats.org/markup-compatibility/2006">
          <mc:Choice Requires="x14">
            <control shapeId="30722" r:id="rId5" name="Check Box 2">
              <controlPr locked="0" defaultSize="0" autoFill="0" autoLine="0" autoPict="0">
                <anchor moveWithCells="1">
                  <from>
                    <xdr:col>1</xdr:col>
                    <xdr:colOff>9525</xdr:colOff>
                    <xdr:row>10</xdr:row>
                    <xdr:rowOff>9525</xdr:rowOff>
                  </from>
                  <to>
                    <xdr:col>9</xdr:col>
                    <xdr:colOff>85725</xdr:colOff>
                    <xdr:row>10</xdr:row>
                    <xdr:rowOff>228600</xdr:rowOff>
                  </to>
                </anchor>
              </controlPr>
            </control>
          </mc:Choice>
        </mc:AlternateContent>
        <mc:AlternateContent xmlns:mc="http://schemas.openxmlformats.org/markup-compatibility/2006">
          <mc:Choice Requires="x14">
            <control shapeId="30723" r:id="rId6" name="Check Box 3">
              <controlPr locked="0" defaultSize="0" autoFill="0" autoLine="0" autoPict="0">
                <anchor moveWithCells="1">
                  <from>
                    <xdr:col>9</xdr:col>
                    <xdr:colOff>200025</xdr:colOff>
                    <xdr:row>9</xdr:row>
                    <xdr:rowOff>9525</xdr:rowOff>
                  </from>
                  <to>
                    <xdr:col>16</xdr:col>
                    <xdr:colOff>152400</xdr:colOff>
                    <xdr:row>10</xdr:row>
                    <xdr:rowOff>47625</xdr:rowOff>
                  </to>
                </anchor>
              </controlPr>
            </control>
          </mc:Choice>
        </mc:AlternateContent>
        <mc:AlternateContent xmlns:mc="http://schemas.openxmlformats.org/markup-compatibility/2006">
          <mc:Choice Requires="x14">
            <control shapeId="30724" r:id="rId7" name="Check Box 4">
              <controlPr locked="0" defaultSize="0" autoFill="0" autoLine="0" autoPict="0">
                <anchor moveWithCells="1">
                  <from>
                    <xdr:col>0</xdr:col>
                    <xdr:colOff>190500</xdr:colOff>
                    <xdr:row>6</xdr:row>
                    <xdr:rowOff>9525</xdr:rowOff>
                  </from>
                  <to>
                    <xdr:col>1</xdr:col>
                    <xdr:colOff>200025</xdr:colOff>
                    <xdr:row>6</xdr:row>
                    <xdr:rowOff>219075</xdr:rowOff>
                  </to>
                </anchor>
              </controlPr>
            </control>
          </mc:Choice>
        </mc:AlternateContent>
        <mc:AlternateContent xmlns:mc="http://schemas.openxmlformats.org/markup-compatibility/2006">
          <mc:Choice Requires="x14">
            <control shapeId="30735" r:id="rId8" name="Check Box 15">
              <controlPr locked="0" defaultSize="0" autoFill="0" autoLine="0" autoPict="0">
                <anchor moveWithCells="1">
                  <from>
                    <xdr:col>11</xdr:col>
                    <xdr:colOff>0</xdr:colOff>
                    <xdr:row>10</xdr:row>
                    <xdr:rowOff>38100</xdr:rowOff>
                  </from>
                  <to>
                    <xdr:col>16</xdr:col>
                    <xdr:colOff>161925</xdr:colOff>
                    <xdr:row>10</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0"/>
    <pageSetUpPr fitToPage="1"/>
  </sheetPr>
  <dimension ref="A1:AK104"/>
  <sheetViews>
    <sheetView showGridLines="0" showZeros="0" topLeftCell="A14" zoomScale="160" zoomScaleNormal="160" workbookViewId="0">
      <selection activeCell="B61" sqref="B61:AC62"/>
    </sheetView>
  </sheetViews>
  <sheetFormatPr baseColWidth="10" defaultColWidth="11" defaultRowHeight="14.25" x14ac:dyDescent="0.2"/>
  <cols>
    <col min="1" max="1" width="2.875" style="21" customWidth="1"/>
    <col min="2" max="17" width="2.875" style="1" customWidth="1"/>
    <col min="18" max="18" width="4.125" style="1" customWidth="1"/>
    <col min="19" max="29" width="2.875" style="1" customWidth="1"/>
    <col min="30" max="30" width="7.25" style="77" bestFit="1" customWidth="1"/>
    <col min="31" max="31" width="6.625" style="77" bestFit="1" customWidth="1"/>
    <col min="32" max="32" width="2.375" style="77" bestFit="1" customWidth="1"/>
    <col min="33" max="33" width="11" style="77"/>
    <col min="34" max="16384" width="11" style="1"/>
  </cols>
  <sheetData>
    <row r="1" spans="1:36" x14ac:dyDescent="0.2">
      <c r="A1" s="283" t="s">
        <v>24</v>
      </c>
      <c r="B1" s="283"/>
      <c r="C1" s="283"/>
      <c r="D1" s="125" t="s">
        <v>178</v>
      </c>
    </row>
    <row r="2" spans="1:36" x14ac:dyDescent="0.2">
      <c r="D2" s="20" t="s">
        <v>0</v>
      </c>
    </row>
    <row r="3" spans="1:36" ht="7.5" customHeight="1" x14ac:dyDescent="0.2"/>
    <row r="4" spans="1:36" ht="24" customHeight="1" thickBot="1" x14ac:dyDescent="0.25">
      <c r="A4" s="332">
        <f>'Blatt 1'!A4</f>
        <v>0</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row>
    <row r="5" spans="1:36" x14ac:dyDescent="0.2">
      <c r="A5" s="22" t="s">
        <v>1</v>
      </c>
      <c r="B5" s="2"/>
      <c r="C5" s="2"/>
      <c r="D5" s="2"/>
      <c r="E5" s="2"/>
      <c r="F5" s="2"/>
      <c r="G5" s="2"/>
      <c r="H5" s="2"/>
      <c r="I5" s="2"/>
      <c r="J5" s="2"/>
      <c r="K5" s="2"/>
      <c r="L5" s="2"/>
    </row>
    <row r="6" spans="1:36" ht="7.5" customHeight="1" x14ac:dyDescent="0.2"/>
    <row r="7" spans="1:36" ht="14.25" customHeight="1" x14ac:dyDescent="0.2">
      <c r="B7" s="3"/>
      <c r="C7" s="3"/>
      <c r="D7" s="3"/>
      <c r="E7" s="3"/>
      <c r="F7" s="3"/>
      <c r="G7" s="3"/>
      <c r="H7" s="3"/>
      <c r="I7" s="3"/>
      <c r="J7" s="3"/>
      <c r="K7" s="3"/>
      <c r="L7" s="291"/>
      <c r="M7" s="291"/>
      <c r="N7" s="291"/>
      <c r="O7" s="291"/>
      <c r="P7" s="290"/>
      <c r="Q7" s="290"/>
      <c r="S7" s="357" t="s">
        <v>30</v>
      </c>
      <c r="T7" s="357"/>
      <c r="U7" s="357"/>
      <c r="V7" s="357"/>
      <c r="W7" s="357"/>
      <c r="X7" s="357"/>
      <c r="Y7" s="357"/>
      <c r="Z7" s="357"/>
      <c r="AA7" s="357"/>
      <c r="AB7" s="357"/>
      <c r="AC7" s="357"/>
    </row>
    <row r="8" spans="1:36" ht="24" customHeight="1" x14ac:dyDescent="0.2">
      <c r="A8" s="23"/>
      <c r="B8" s="4"/>
      <c r="C8" s="4"/>
      <c r="D8" s="4"/>
      <c r="E8" s="4"/>
      <c r="F8" s="4"/>
      <c r="G8" s="4"/>
      <c r="H8" s="4"/>
      <c r="I8" s="4"/>
      <c r="J8" s="4"/>
      <c r="K8" s="5"/>
      <c r="L8" s="5"/>
      <c r="M8" s="6"/>
      <c r="N8" s="6"/>
      <c r="O8" s="6"/>
      <c r="P8" s="7"/>
      <c r="Q8" s="6"/>
      <c r="S8" s="358">
        <f>'Blatt 1'!R11</f>
        <v>0</v>
      </c>
      <c r="T8" s="359"/>
      <c r="U8" s="359"/>
      <c r="V8" s="359"/>
      <c r="W8" s="359"/>
      <c r="X8" s="359"/>
      <c r="Y8" s="359"/>
      <c r="Z8" s="359"/>
      <c r="AA8" s="359"/>
      <c r="AB8" s="359"/>
      <c r="AC8" s="360"/>
    </row>
    <row r="9" spans="1:36" ht="7.5" customHeight="1" x14ac:dyDescent="0.2"/>
    <row r="10" spans="1:36" x14ac:dyDescent="0.2">
      <c r="A10" s="23"/>
      <c r="B10" s="322">
        <f>'Blatt 1'!I16+'Blatt 2'!I16+'Blatt 3'!I16+'Blatt 4'!I16+'Blatt 5'!I16+'Blatt 6'!I16</f>
        <v>0</v>
      </c>
      <c r="C10" s="322"/>
      <c r="D10" s="90" t="s">
        <v>35</v>
      </c>
      <c r="E10" s="4"/>
      <c r="F10" s="4"/>
      <c r="G10" s="4"/>
      <c r="H10" s="4"/>
      <c r="I10" s="4"/>
      <c r="J10" s="4"/>
      <c r="K10" s="5"/>
      <c r="L10" s="5"/>
      <c r="M10" s="6"/>
      <c r="N10" s="6"/>
      <c r="O10" s="6"/>
      <c r="P10" s="7"/>
      <c r="Q10" s="6"/>
      <c r="S10" s="91"/>
      <c r="T10" s="91"/>
      <c r="U10" s="365"/>
      <c r="V10" s="365"/>
      <c r="W10" s="365"/>
      <c r="X10" s="91"/>
      <c r="Y10" s="91"/>
      <c r="Z10" s="104" t="str">
        <f>IF(AND(B10&gt;0,B10&gt;100),"Fehler!","")</f>
        <v/>
      </c>
      <c r="AA10" s="91"/>
      <c r="AB10" s="91"/>
      <c r="AC10" s="91"/>
      <c r="AD10" s="224" t="str">
        <f>IF(AND(B10&gt;100,AI10&gt;0),"Anteil landwirtschaftlicher Kooperationspartner ist","")</f>
        <v/>
      </c>
      <c r="AI10" s="224" t="str">
        <f>IF(AND(B10&gt;100,'[1]Blatt 1'!AB10=TRUE),'[1]Blatt 1'!I16+'[1]Blatt 2'!I16+'[1]Blatt 3'!I16,"")</f>
        <v/>
      </c>
      <c r="AJ10" s="224" t="str">
        <f>IF(AND(B10&gt;100,AI10&gt;0),"%","")</f>
        <v/>
      </c>
    </row>
    <row r="11" spans="1:36" ht="7.5" customHeight="1" x14ac:dyDescent="0.2">
      <c r="AI11" s="224"/>
      <c r="AJ11" s="77"/>
    </row>
    <row r="12" spans="1:36" s="10" customFormat="1" ht="14.25" customHeight="1" x14ac:dyDescent="0.2">
      <c r="A12" s="267" t="s">
        <v>3</v>
      </c>
      <c r="B12" s="267"/>
      <c r="C12" s="267"/>
      <c r="D12" s="267"/>
      <c r="E12" s="267"/>
      <c r="F12" s="267"/>
      <c r="G12" s="267"/>
      <c r="H12" s="267"/>
      <c r="I12" s="267"/>
      <c r="J12" s="267"/>
      <c r="K12" s="267"/>
      <c r="L12" s="267"/>
      <c r="M12" s="267"/>
      <c r="N12" s="267"/>
      <c r="O12" s="267"/>
      <c r="P12" s="267"/>
      <c r="Q12" s="268"/>
      <c r="S12" s="254" t="s">
        <v>4</v>
      </c>
      <c r="T12" s="266"/>
      <c r="U12" s="266"/>
      <c r="V12" s="266"/>
      <c r="W12" s="266"/>
      <c r="X12" s="266"/>
      <c r="Y12" s="266"/>
      <c r="Z12" s="255"/>
      <c r="AA12" s="361" t="s">
        <v>5</v>
      </c>
      <c r="AB12" s="362"/>
      <c r="AC12" s="362"/>
      <c r="AD12" s="224" t="str">
        <f>IF(AND(B10&gt;100,AI12&gt;0),"Anteil gewerblicher Kooperationspartner ist ","")</f>
        <v/>
      </c>
      <c r="AI12" s="224" t="str">
        <f>IF(AND(B10&gt;100,'[1]Blatt 4'!AB10=TRUE),'[1]Blatt 4'!I16+'[1]Blatt 5'!I16+'[1]Blatt 6'!I16,"")</f>
        <v/>
      </c>
      <c r="AJ12" s="224" t="str">
        <f>IF(AND(B10&gt;100,AI12&gt;0),"%","")</f>
        <v/>
      </c>
    </row>
    <row r="13" spans="1:36" s="10" customFormat="1" ht="12.75" x14ac:dyDescent="0.2">
      <c r="A13" s="267"/>
      <c r="B13" s="267"/>
      <c r="C13" s="267"/>
      <c r="D13" s="267"/>
      <c r="E13" s="267"/>
      <c r="F13" s="267"/>
      <c r="G13" s="267"/>
      <c r="H13" s="267"/>
      <c r="I13" s="267"/>
      <c r="J13" s="267"/>
      <c r="K13" s="267"/>
      <c r="L13" s="267"/>
      <c r="M13" s="267"/>
      <c r="N13" s="267"/>
      <c r="O13" s="267"/>
      <c r="P13" s="267"/>
      <c r="Q13" s="268"/>
      <c r="R13" s="48" t="s">
        <v>25</v>
      </c>
      <c r="S13" s="308" t="s">
        <v>6</v>
      </c>
      <c r="T13" s="290"/>
      <c r="U13" s="290"/>
      <c r="V13" s="290"/>
      <c r="W13" s="290"/>
      <c r="X13" s="290"/>
      <c r="Y13" s="290"/>
      <c r="Z13" s="309"/>
      <c r="AA13" s="361"/>
      <c r="AB13" s="362"/>
      <c r="AC13" s="362"/>
      <c r="AD13" s="77"/>
      <c r="AE13" s="77"/>
      <c r="AF13" s="77"/>
      <c r="AG13" s="77"/>
    </row>
    <row r="14" spans="1:36" s="10" customFormat="1" ht="12.75" x14ac:dyDescent="0.2">
      <c r="A14" s="267"/>
      <c r="B14" s="267"/>
      <c r="C14" s="267"/>
      <c r="D14" s="267"/>
      <c r="E14" s="267"/>
      <c r="F14" s="267"/>
      <c r="G14" s="267"/>
      <c r="H14" s="267"/>
      <c r="I14" s="267"/>
      <c r="J14" s="267"/>
      <c r="K14" s="267"/>
      <c r="L14" s="267"/>
      <c r="M14" s="267"/>
      <c r="N14" s="267"/>
      <c r="O14" s="267"/>
      <c r="P14" s="267"/>
      <c r="Q14" s="268"/>
      <c r="S14" s="263" t="s">
        <v>7</v>
      </c>
      <c r="T14" s="264"/>
      <c r="U14" s="264"/>
      <c r="V14" s="265"/>
      <c r="W14" s="263" t="s">
        <v>8</v>
      </c>
      <c r="X14" s="264"/>
      <c r="Y14" s="264"/>
      <c r="Z14" s="265"/>
      <c r="AA14" s="361"/>
      <c r="AB14" s="362"/>
      <c r="AC14" s="362"/>
      <c r="AD14" s="77"/>
      <c r="AE14" s="77"/>
      <c r="AF14" s="77"/>
      <c r="AG14" s="77"/>
    </row>
    <row r="15" spans="1:36" s="10" customFormat="1" ht="12" customHeight="1" x14ac:dyDescent="0.2">
      <c r="A15" s="267"/>
      <c r="B15" s="267"/>
      <c r="C15" s="267"/>
      <c r="D15" s="267"/>
      <c r="E15" s="267"/>
      <c r="F15" s="267"/>
      <c r="G15" s="267"/>
      <c r="H15" s="267"/>
      <c r="I15" s="267"/>
      <c r="J15" s="267"/>
      <c r="K15" s="267"/>
      <c r="L15" s="267"/>
      <c r="M15" s="267"/>
      <c r="N15" s="267"/>
      <c r="O15" s="267"/>
      <c r="P15" s="267"/>
      <c r="Q15" s="268"/>
      <c r="S15" s="336">
        <f>'Blatt 1'!T21</f>
        <v>0</v>
      </c>
      <c r="T15" s="337"/>
      <c r="U15" s="337"/>
      <c r="V15" s="338"/>
      <c r="W15" s="336">
        <f>'Blatt 1'!X21</f>
        <v>0</v>
      </c>
      <c r="X15" s="337"/>
      <c r="Y15" s="337"/>
      <c r="Z15" s="338"/>
      <c r="AA15" s="361"/>
      <c r="AB15" s="362"/>
      <c r="AC15" s="362"/>
      <c r="AD15" s="77"/>
      <c r="AE15" s="77"/>
      <c r="AF15" s="77"/>
      <c r="AG15" s="77"/>
    </row>
    <row r="16" spans="1:36" s="10" customFormat="1" ht="12" customHeight="1" x14ac:dyDescent="0.2">
      <c r="A16" s="269"/>
      <c r="B16" s="269"/>
      <c r="C16" s="269"/>
      <c r="D16" s="269"/>
      <c r="E16" s="269"/>
      <c r="F16" s="269"/>
      <c r="G16" s="269"/>
      <c r="H16" s="269"/>
      <c r="I16" s="269"/>
      <c r="J16" s="269"/>
      <c r="K16" s="269"/>
      <c r="L16" s="269"/>
      <c r="M16" s="269"/>
      <c r="N16" s="269"/>
      <c r="O16" s="269"/>
      <c r="P16" s="269"/>
      <c r="Q16" s="270"/>
      <c r="R16" s="54"/>
      <c r="S16" s="329">
        <f>'Blatt 4'!T21</f>
        <v>0</v>
      </c>
      <c r="T16" s="330"/>
      <c r="U16" s="330"/>
      <c r="V16" s="331"/>
      <c r="W16" s="329">
        <f>'Blatt 4'!X21</f>
        <v>0</v>
      </c>
      <c r="X16" s="330"/>
      <c r="Y16" s="330"/>
      <c r="Z16" s="331"/>
      <c r="AA16" s="363"/>
      <c r="AB16" s="364"/>
      <c r="AC16" s="364"/>
      <c r="AD16" s="77" t="s">
        <v>7</v>
      </c>
      <c r="AE16" s="77" t="s">
        <v>8</v>
      </c>
      <c r="AF16" s="77"/>
      <c r="AG16" s="77"/>
    </row>
    <row r="17" spans="1:33" s="10" customFormat="1" ht="12.75" customHeight="1" x14ac:dyDescent="0.2">
      <c r="A17" s="52" t="s">
        <v>9</v>
      </c>
      <c r="B17" s="353" t="s">
        <v>29</v>
      </c>
      <c r="C17" s="354"/>
      <c r="D17" s="354"/>
      <c r="E17" s="354"/>
      <c r="F17" s="354"/>
      <c r="G17" s="354"/>
      <c r="H17" s="354"/>
      <c r="I17" s="354"/>
      <c r="J17" s="354"/>
      <c r="K17" s="354"/>
      <c r="L17" s="354"/>
      <c r="M17" s="354"/>
      <c r="N17" s="354"/>
      <c r="O17" s="354"/>
      <c r="P17" s="354"/>
      <c r="Q17" s="354"/>
      <c r="R17" s="60"/>
      <c r="S17" s="41"/>
      <c r="T17" s="41"/>
      <c r="U17" s="41"/>
      <c r="V17" s="46"/>
      <c r="W17" s="41"/>
      <c r="X17" s="41"/>
      <c r="Y17" s="41"/>
      <c r="Z17" s="46"/>
      <c r="AA17" s="42"/>
      <c r="AB17" s="42"/>
      <c r="AC17" s="42"/>
      <c r="AD17" s="225">
        <f>'[1]Blatt 1'!AE21+'[1]Blatt 2'!AE21+'[1]Blatt 3'!AE21</f>
        <v>0</v>
      </c>
      <c r="AE17" s="225">
        <f>'[1]Blatt 1'!AF21+'[1]Blatt 2'!AF21+'[1]Blatt 3'!AF21</f>
        <v>0</v>
      </c>
      <c r="AF17" s="90" t="s">
        <v>181</v>
      </c>
      <c r="AG17" s="226"/>
    </row>
    <row r="18" spans="1:33" s="10" customFormat="1" x14ac:dyDescent="0.2">
      <c r="A18" s="29"/>
      <c r="B18" s="355"/>
      <c r="C18" s="355"/>
      <c r="D18" s="355"/>
      <c r="E18" s="355"/>
      <c r="F18" s="355"/>
      <c r="G18" s="355"/>
      <c r="H18" s="355"/>
      <c r="I18" s="355"/>
      <c r="J18" s="355"/>
      <c r="K18" s="355"/>
      <c r="L18" s="355"/>
      <c r="M18" s="355"/>
      <c r="N18" s="355"/>
      <c r="O18" s="355"/>
      <c r="P18" s="355"/>
      <c r="Q18" s="355"/>
      <c r="R18" s="61"/>
      <c r="S18" s="41"/>
      <c r="T18" s="41"/>
      <c r="U18" s="41"/>
      <c r="V18" s="55"/>
      <c r="W18" s="56"/>
      <c r="X18" s="55"/>
      <c r="Y18" s="41"/>
      <c r="Z18" s="46"/>
      <c r="AA18" s="41"/>
      <c r="AB18" s="41"/>
      <c r="AC18" s="42"/>
      <c r="AD18" s="227" t="str">
        <f>IF(AND(AD17&gt;0,AD17&gt;100),"Fehler!","")</f>
        <v/>
      </c>
      <c r="AE18" s="227" t="str">
        <f>IF(AND(AE17&gt;0,AE17&gt;100),"Fehler!","")</f>
        <v/>
      </c>
      <c r="AF18" s="77"/>
      <c r="AG18" s="77"/>
    </row>
    <row r="19" spans="1:33" s="47" customFormat="1" ht="12.75" x14ac:dyDescent="0.2">
      <c r="A19" s="53"/>
      <c r="B19" s="356"/>
      <c r="C19" s="356"/>
      <c r="D19" s="356"/>
      <c r="E19" s="356"/>
      <c r="F19" s="356"/>
      <c r="G19" s="356"/>
      <c r="H19" s="356"/>
      <c r="I19" s="356"/>
      <c r="J19" s="356"/>
      <c r="K19" s="356"/>
      <c r="L19" s="356"/>
      <c r="M19" s="356"/>
      <c r="N19" s="356"/>
      <c r="O19" s="356"/>
      <c r="P19" s="356"/>
      <c r="Q19" s="356"/>
      <c r="R19" s="61"/>
      <c r="S19" s="57"/>
      <c r="T19" s="57"/>
      <c r="U19" s="57"/>
      <c r="V19" s="57"/>
      <c r="W19" s="114"/>
      <c r="X19" s="115"/>
      <c r="Y19" s="115"/>
      <c r="Z19" s="58"/>
      <c r="AA19" s="57"/>
      <c r="AB19" s="57"/>
      <c r="AC19" s="57"/>
      <c r="AD19" s="228"/>
      <c r="AE19" s="228"/>
      <c r="AF19" s="228"/>
      <c r="AG19" s="228"/>
    </row>
    <row r="20" spans="1:33" s="10" customFormat="1" ht="6" customHeight="1" x14ac:dyDescent="0.2">
      <c r="A20" s="29"/>
      <c r="B20" s="116"/>
      <c r="C20" s="116"/>
      <c r="D20" s="116"/>
      <c r="E20" s="116"/>
      <c r="F20" s="116"/>
      <c r="G20" s="116"/>
      <c r="H20" s="116"/>
      <c r="I20" s="116"/>
      <c r="J20" s="116"/>
      <c r="K20" s="116"/>
      <c r="L20" s="116"/>
      <c r="M20" s="116"/>
      <c r="N20" s="116"/>
      <c r="O20" s="116"/>
      <c r="P20" s="116"/>
      <c r="Q20" s="116"/>
      <c r="R20" s="61"/>
      <c r="S20" s="108"/>
      <c r="T20" s="108"/>
      <c r="U20" s="43"/>
      <c r="V20" s="44"/>
      <c r="W20" s="107"/>
      <c r="X20" s="108"/>
      <c r="Y20" s="43"/>
      <c r="Z20" s="44"/>
      <c r="AA20" s="107"/>
      <c r="AB20" s="40"/>
      <c r="AC20" s="40"/>
      <c r="AD20" s="77"/>
      <c r="AE20" s="77"/>
      <c r="AF20" s="77"/>
      <c r="AG20" s="77"/>
    </row>
    <row r="21" spans="1:33" s="10" customFormat="1" ht="14.25" customHeight="1" x14ac:dyDescent="0.2">
      <c r="A21" s="29"/>
      <c r="B21" s="339">
        <f>'Blatt 1'!G13</f>
        <v>0</v>
      </c>
      <c r="C21" s="339"/>
      <c r="D21" s="339"/>
      <c r="E21" s="339"/>
      <c r="F21" s="339"/>
      <c r="G21" s="339"/>
      <c r="H21" s="339"/>
      <c r="I21" s="339"/>
      <c r="J21" s="339"/>
      <c r="K21" s="339"/>
      <c r="L21" s="339"/>
      <c r="M21" s="339"/>
      <c r="N21" s="339"/>
      <c r="O21" s="339"/>
      <c r="P21" s="339"/>
      <c r="Q21" s="340"/>
      <c r="R21" s="62">
        <v>1</v>
      </c>
      <c r="S21" s="322">
        <f>'Blatt 1'!T30</f>
        <v>0</v>
      </c>
      <c r="T21" s="322"/>
      <c r="U21" s="322"/>
      <c r="V21" s="323"/>
      <c r="W21" s="322">
        <f>'Blatt 1'!X30</f>
        <v>0</v>
      </c>
      <c r="X21" s="322"/>
      <c r="Y21" s="322"/>
      <c r="Z21" s="323"/>
      <c r="AA21" s="324"/>
      <c r="AB21" s="325"/>
      <c r="AC21" s="325"/>
      <c r="AD21" s="77"/>
      <c r="AE21" s="77"/>
      <c r="AF21" s="77"/>
      <c r="AG21" s="77"/>
    </row>
    <row r="22" spans="1:33" s="10" customFormat="1" ht="6" customHeight="1" x14ac:dyDescent="0.2">
      <c r="A22" s="29"/>
      <c r="B22" s="59"/>
      <c r="C22" s="59"/>
      <c r="D22" s="59"/>
      <c r="E22" s="59"/>
      <c r="F22" s="59"/>
      <c r="G22" s="59"/>
      <c r="H22" s="59"/>
      <c r="I22" s="59"/>
      <c r="J22" s="59"/>
      <c r="K22" s="59"/>
      <c r="L22" s="59"/>
      <c r="M22" s="59"/>
      <c r="N22" s="59"/>
      <c r="O22" s="59"/>
      <c r="P22" s="59"/>
      <c r="Q22" s="59"/>
      <c r="R22" s="62"/>
      <c r="S22" s="108"/>
      <c r="T22" s="85"/>
      <c r="U22" s="86"/>
      <c r="V22" s="87"/>
      <c r="W22" s="117"/>
      <c r="X22" s="85"/>
      <c r="Y22" s="86"/>
      <c r="Z22" s="87"/>
      <c r="AA22" s="352"/>
      <c r="AB22" s="261"/>
      <c r="AC22" s="261"/>
      <c r="AD22" s="77"/>
      <c r="AE22" s="77"/>
      <c r="AF22" s="77"/>
      <c r="AG22" s="77"/>
    </row>
    <row r="23" spans="1:33" s="10" customFormat="1" ht="14.25" customHeight="1" x14ac:dyDescent="0.2">
      <c r="A23" s="29"/>
      <c r="B23" s="339">
        <f>'Blatt 2'!G13</f>
        <v>0</v>
      </c>
      <c r="C23" s="339"/>
      <c r="D23" s="339"/>
      <c r="E23" s="339"/>
      <c r="F23" s="339"/>
      <c r="G23" s="339"/>
      <c r="H23" s="339"/>
      <c r="I23" s="339"/>
      <c r="J23" s="339"/>
      <c r="K23" s="339"/>
      <c r="L23" s="339"/>
      <c r="M23" s="339"/>
      <c r="N23" s="339"/>
      <c r="O23" s="339"/>
      <c r="P23" s="339"/>
      <c r="Q23" s="339"/>
      <c r="R23" s="62">
        <v>2</v>
      </c>
      <c r="S23" s="322">
        <f>'Blatt 2'!T30</f>
        <v>0</v>
      </c>
      <c r="T23" s="322"/>
      <c r="U23" s="322"/>
      <c r="V23" s="323"/>
      <c r="W23" s="322">
        <f>'Blatt 2'!X30</f>
        <v>0</v>
      </c>
      <c r="X23" s="322"/>
      <c r="Y23" s="322"/>
      <c r="Z23" s="323"/>
      <c r="AA23" s="260"/>
      <c r="AB23" s="261"/>
      <c r="AC23" s="261"/>
      <c r="AD23" s="77"/>
      <c r="AE23" s="77"/>
      <c r="AF23" s="77"/>
      <c r="AG23" s="77"/>
    </row>
    <row r="24" spans="1:33" s="10" customFormat="1" ht="6" customHeight="1" x14ac:dyDescent="0.2">
      <c r="A24" s="29"/>
      <c r="B24" s="59"/>
      <c r="C24" s="59"/>
      <c r="D24" s="59"/>
      <c r="E24" s="59"/>
      <c r="F24" s="59"/>
      <c r="G24" s="59"/>
      <c r="H24" s="59"/>
      <c r="I24" s="59"/>
      <c r="J24" s="59"/>
      <c r="K24" s="59"/>
      <c r="L24" s="59"/>
      <c r="M24" s="59"/>
      <c r="N24" s="59"/>
      <c r="O24" s="59"/>
      <c r="P24" s="59"/>
      <c r="Q24" s="59"/>
      <c r="R24" s="62"/>
      <c r="S24" s="108"/>
      <c r="T24" s="108"/>
      <c r="U24" s="43"/>
      <c r="V24" s="44"/>
      <c r="W24" s="107"/>
      <c r="X24" s="108"/>
      <c r="Y24" s="43"/>
      <c r="Z24" s="44"/>
      <c r="AA24" s="260"/>
      <c r="AB24" s="261"/>
      <c r="AC24" s="261"/>
      <c r="AD24" s="77"/>
      <c r="AE24" s="77"/>
      <c r="AF24" s="77"/>
      <c r="AG24" s="77"/>
    </row>
    <row r="25" spans="1:33" s="10" customFormat="1" ht="14.25" customHeight="1" x14ac:dyDescent="0.2">
      <c r="A25" s="29"/>
      <c r="B25" s="339">
        <f>'Blatt 3'!G13</f>
        <v>0</v>
      </c>
      <c r="C25" s="339"/>
      <c r="D25" s="339"/>
      <c r="E25" s="339"/>
      <c r="F25" s="339"/>
      <c r="G25" s="339"/>
      <c r="H25" s="339"/>
      <c r="I25" s="339"/>
      <c r="J25" s="339"/>
      <c r="K25" s="339"/>
      <c r="L25" s="339"/>
      <c r="M25" s="339"/>
      <c r="N25" s="339"/>
      <c r="O25" s="339"/>
      <c r="P25" s="339"/>
      <c r="Q25" s="340"/>
      <c r="R25" s="62">
        <v>3</v>
      </c>
      <c r="S25" s="322">
        <f>'Blatt 3'!T30</f>
        <v>0</v>
      </c>
      <c r="T25" s="322"/>
      <c r="U25" s="322"/>
      <c r="V25" s="323"/>
      <c r="W25" s="322">
        <f>'Blatt 3'!X30</f>
        <v>0</v>
      </c>
      <c r="X25" s="322"/>
      <c r="Y25" s="322"/>
      <c r="Z25" s="323"/>
      <c r="AA25" s="260"/>
      <c r="AB25" s="261"/>
      <c r="AC25" s="261"/>
      <c r="AD25" s="77"/>
      <c r="AE25" s="77"/>
      <c r="AF25" s="77"/>
      <c r="AG25" s="77"/>
    </row>
    <row r="26" spans="1:33" s="10" customFormat="1" ht="6" customHeight="1" x14ac:dyDescent="0.2">
      <c r="A26" s="29"/>
      <c r="B26" s="59"/>
      <c r="C26" s="59"/>
      <c r="D26" s="59"/>
      <c r="E26" s="59"/>
      <c r="F26" s="59"/>
      <c r="G26" s="59"/>
      <c r="H26" s="59"/>
      <c r="I26" s="59"/>
      <c r="J26" s="59"/>
      <c r="K26" s="59"/>
      <c r="L26" s="59"/>
      <c r="M26" s="59"/>
      <c r="N26" s="59"/>
      <c r="O26" s="59"/>
      <c r="P26" s="59"/>
      <c r="Q26" s="59"/>
      <c r="R26" s="62"/>
      <c r="S26" s="108"/>
      <c r="T26" s="108"/>
      <c r="U26" s="43"/>
      <c r="V26" s="44"/>
      <c r="W26" s="107"/>
      <c r="X26" s="108"/>
      <c r="Y26" s="43"/>
      <c r="Z26" s="44"/>
      <c r="AA26" s="260"/>
      <c r="AB26" s="261"/>
      <c r="AC26" s="261"/>
      <c r="AD26" s="77"/>
      <c r="AE26" s="77"/>
      <c r="AF26" s="77"/>
      <c r="AG26" s="77"/>
    </row>
    <row r="27" spans="1:33" s="10" customFormat="1" ht="14.25" customHeight="1" x14ac:dyDescent="0.2">
      <c r="A27" s="29"/>
      <c r="B27" s="339" t="str">
        <f>'Blatt 4'!G13</f>
        <v/>
      </c>
      <c r="C27" s="339"/>
      <c r="D27" s="339"/>
      <c r="E27" s="339"/>
      <c r="F27" s="339"/>
      <c r="G27" s="339"/>
      <c r="H27" s="339"/>
      <c r="I27" s="339"/>
      <c r="J27" s="339"/>
      <c r="K27" s="339"/>
      <c r="L27" s="339"/>
      <c r="M27" s="339"/>
      <c r="N27" s="339"/>
      <c r="O27" s="339"/>
      <c r="P27" s="339"/>
      <c r="Q27" s="340"/>
      <c r="R27" s="62">
        <v>4</v>
      </c>
      <c r="S27" s="322">
        <f>'Blatt 4'!T30</f>
        <v>0</v>
      </c>
      <c r="T27" s="322"/>
      <c r="U27" s="322"/>
      <c r="V27" s="323"/>
      <c r="W27" s="322">
        <f>'Blatt 4'!X30</f>
        <v>0</v>
      </c>
      <c r="X27" s="322"/>
      <c r="Y27" s="322"/>
      <c r="Z27" s="323"/>
      <c r="AA27" s="260"/>
      <c r="AB27" s="261"/>
      <c r="AC27" s="261"/>
      <c r="AD27" s="77"/>
      <c r="AE27" s="77"/>
      <c r="AF27" s="77"/>
      <c r="AG27" s="77"/>
    </row>
    <row r="28" spans="1:33" s="10" customFormat="1" ht="6" customHeight="1" x14ac:dyDescent="0.2">
      <c r="A28" s="29"/>
      <c r="B28" s="59"/>
      <c r="C28" s="59"/>
      <c r="D28" s="59"/>
      <c r="E28" s="59"/>
      <c r="F28" s="59"/>
      <c r="G28" s="59"/>
      <c r="H28" s="59"/>
      <c r="I28" s="59"/>
      <c r="J28" s="59"/>
      <c r="K28" s="59"/>
      <c r="L28" s="59"/>
      <c r="M28" s="59"/>
      <c r="N28" s="59"/>
      <c r="O28" s="59"/>
      <c r="P28" s="59"/>
      <c r="Q28" s="59"/>
      <c r="R28" s="62"/>
      <c r="S28" s="108"/>
      <c r="T28" s="108"/>
      <c r="U28" s="43"/>
      <c r="V28" s="44"/>
      <c r="W28" s="107"/>
      <c r="X28" s="108"/>
      <c r="Y28" s="43"/>
      <c r="Z28" s="44"/>
      <c r="AA28" s="260"/>
      <c r="AB28" s="261"/>
      <c r="AC28" s="261"/>
      <c r="AD28" s="77"/>
      <c r="AE28" s="77"/>
      <c r="AF28" s="77"/>
      <c r="AG28" s="77"/>
    </row>
    <row r="29" spans="1:33" s="10" customFormat="1" ht="14.25" customHeight="1" x14ac:dyDescent="0.2">
      <c r="A29" s="29"/>
      <c r="B29" s="339" t="str">
        <f>'Blatt 5'!G13</f>
        <v/>
      </c>
      <c r="C29" s="339"/>
      <c r="D29" s="339"/>
      <c r="E29" s="339"/>
      <c r="F29" s="339"/>
      <c r="G29" s="339"/>
      <c r="H29" s="339"/>
      <c r="I29" s="339"/>
      <c r="J29" s="339"/>
      <c r="K29" s="339"/>
      <c r="L29" s="339"/>
      <c r="M29" s="339"/>
      <c r="N29" s="339"/>
      <c r="O29" s="339"/>
      <c r="P29" s="339"/>
      <c r="Q29" s="340"/>
      <c r="R29" s="62">
        <v>5</v>
      </c>
      <c r="S29" s="322">
        <f>'Blatt 5'!T30</f>
        <v>0</v>
      </c>
      <c r="T29" s="322"/>
      <c r="U29" s="322"/>
      <c r="V29" s="323"/>
      <c r="W29" s="322">
        <f>'Blatt 5'!X30</f>
        <v>0</v>
      </c>
      <c r="X29" s="322"/>
      <c r="Y29" s="322"/>
      <c r="Z29" s="323"/>
      <c r="AA29" s="260"/>
      <c r="AB29" s="261"/>
      <c r="AC29" s="261"/>
      <c r="AD29" s="77"/>
      <c r="AE29" s="77"/>
      <c r="AF29" s="77"/>
      <c r="AG29" s="77"/>
    </row>
    <row r="30" spans="1:33" s="10" customFormat="1" ht="6" customHeight="1" x14ac:dyDescent="0.2">
      <c r="A30" s="29"/>
      <c r="B30" s="59"/>
      <c r="C30" s="59"/>
      <c r="D30" s="59"/>
      <c r="E30" s="59"/>
      <c r="F30" s="59"/>
      <c r="G30" s="59"/>
      <c r="H30" s="59"/>
      <c r="I30" s="59"/>
      <c r="J30" s="59"/>
      <c r="K30" s="59"/>
      <c r="L30" s="59"/>
      <c r="M30" s="59"/>
      <c r="N30" s="59"/>
      <c r="O30" s="59"/>
      <c r="P30" s="59"/>
      <c r="Q30" s="59"/>
      <c r="R30" s="62"/>
      <c r="S30" s="108"/>
      <c r="T30" s="108"/>
      <c r="U30" s="43"/>
      <c r="V30" s="44"/>
      <c r="W30" s="107"/>
      <c r="X30" s="108"/>
      <c r="Y30" s="43"/>
      <c r="Z30" s="44"/>
      <c r="AA30" s="260"/>
      <c r="AB30" s="261"/>
      <c r="AC30" s="261"/>
      <c r="AD30" s="77"/>
      <c r="AE30" s="77"/>
      <c r="AF30" s="77"/>
      <c r="AG30" s="77"/>
    </row>
    <row r="31" spans="1:33" s="10" customFormat="1" ht="14.25" customHeight="1" x14ac:dyDescent="0.2">
      <c r="A31" s="29"/>
      <c r="B31" s="334" t="str">
        <f>'Blatt 6'!G13</f>
        <v/>
      </c>
      <c r="C31" s="334"/>
      <c r="D31" s="334"/>
      <c r="E31" s="334"/>
      <c r="F31" s="334"/>
      <c r="G31" s="334"/>
      <c r="H31" s="334"/>
      <c r="I31" s="334"/>
      <c r="J31" s="334"/>
      <c r="K31" s="334"/>
      <c r="L31" s="334"/>
      <c r="M31" s="334"/>
      <c r="N31" s="334"/>
      <c r="O31" s="334"/>
      <c r="P31" s="334"/>
      <c r="Q31" s="335"/>
      <c r="R31" s="62">
        <v>6</v>
      </c>
      <c r="S31" s="322">
        <f>'Blatt 6'!T30</f>
        <v>0</v>
      </c>
      <c r="T31" s="322"/>
      <c r="U31" s="322"/>
      <c r="V31" s="323"/>
      <c r="W31" s="322">
        <f>'Blatt 6'!X30</f>
        <v>0</v>
      </c>
      <c r="X31" s="322"/>
      <c r="Y31" s="322"/>
      <c r="Z31" s="323"/>
      <c r="AA31" s="260"/>
      <c r="AB31" s="261"/>
      <c r="AC31" s="261"/>
      <c r="AD31" s="77"/>
      <c r="AE31" s="77"/>
      <c r="AF31" s="77"/>
      <c r="AG31" s="77"/>
    </row>
    <row r="32" spans="1:33" s="10" customFormat="1" ht="5.25" customHeight="1" x14ac:dyDescent="0.2">
      <c r="A32" s="29"/>
      <c r="B32" s="116"/>
      <c r="C32" s="116"/>
      <c r="D32" s="116"/>
      <c r="E32" s="116"/>
      <c r="F32" s="116"/>
      <c r="G32" s="116"/>
      <c r="H32" s="116"/>
      <c r="I32" s="116"/>
      <c r="J32" s="116"/>
      <c r="K32" s="116"/>
      <c r="L32" s="116"/>
      <c r="M32" s="116"/>
      <c r="N32" s="116"/>
      <c r="O32" s="116"/>
      <c r="P32" s="116"/>
      <c r="Q32" s="116"/>
      <c r="R32" s="61"/>
      <c r="S32" s="108"/>
      <c r="T32" s="108"/>
      <c r="U32" s="43"/>
      <c r="V32" s="44"/>
      <c r="W32" s="107"/>
      <c r="X32" s="108"/>
      <c r="Y32" s="43"/>
      <c r="Z32" s="44"/>
      <c r="AA32" s="107"/>
      <c r="AB32" s="40"/>
      <c r="AC32" s="40"/>
      <c r="AD32" s="77"/>
      <c r="AE32" s="77"/>
      <c r="AF32" s="77"/>
      <c r="AG32" s="77"/>
    </row>
    <row r="33" spans="1:33" s="10" customFormat="1" ht="15" x14ac:dyDescent="0.25">
      <c r="A33" s="25"/>
      <c r="B33" s="303" t="s">
        <v>183</v>
      </c>
      <c r="C33" s="303"/>
      <c r="D33" s="303"/>
      <c r="E33" s="303"/>
      <c r="F33" s="303"/>
      <c r="G33" s="303"/>
      <c r="H33" s="303"/>
      <c r="I33" s="303"/>
      <c r="J33" s="303"/>
      <c r="K33" s="303"/>
      <c r="L33" s="303"/>
      <c r="M33" s="303"/>
      <c r="N33" s="303"/>
      <c r="O33" s="303"/>
      <c r="P33" s="303"/>
      <c r="Q33" s="317"/>
      <c r="R33" s="63"/>
      <c r="S33" s="326">
        <f>SUM(S21:V32)</f>
        <v>0</v>
      </c>
      <c r="T33" s="326"/>
      <c r="U33" s="327"/>
      <c r="V33" s="328"/>
      <c r="W33" s="326">
        <f>SUM(W21:Z32)</f>
        <v>0</v>
      </c>
      <c r="X33" s="326"/>
      <c r="Y33" s="327"/>
      <c r="Z33" s="328"/>
      <c r="AA33" s="333">
        <f>AVERAGE(S33:Z33)</f>
        <v>0</v>
      </c>
      <c r="AB33" s="326"/>
      <c r="AC33" s="326"/>
      <c r="AD33" s="77"/>
      <c r="AE33" s="77"/>
      <c r="AF33" s="77"/>
      <c r="AG33" s="77"/>
    </row>
    <row r="34" spans="1:33" s="10" customFormat="1" ht="6" customHeight="1" x14ac:dyDescent="0.2">
      <c r="A34" s="19"/>
      <c r="B34" s="12"/>
      <c r="C34" s="12"/>
      <c r="D34" s="12"/>
      <c r="E34" s="12"/>
      <c r="F34" s="12"/>
      <c r="G34" s="12"/>
      <c r="H34" s="12"/>
      <c r="I34" s="12"/>
      <c r="J34" s="12"/>
      <c r="K34" s="12"/>
      <c r="L34" s="12"/>
      <c r="M34" s="12"/>
      <c r="N34" s="12"/>
      <c r="O34" s="12"/>
      <c r="P34" s="12"/>
      <c r="Q34" s="12"/>
      <c r="R34" s="64"/>
      <c r="S34" s="108"/>
      <c r="T34" s="108"/>
      <c r="U34" s="43"/>
      <c r="V34" s="44"/>
      <c r="W34" s="107"/>
      <c r="X34" s="108"/>
      <c r="Y34" s="43"/>
      <c r="Z34" s="44"/>
      <c r="AA34" s="107"/>
      <c r="AB34" s="40"/>
      <c r="AC34" s="40"/>
      <c r="AD34" s="77"/>
      <c r="AE34" s="77"/>
      <c r="AF34" s="77"/>
      <c r="AG34" s="77"/>
    </row>
    <row r="35" spans="1:33" s="10" customFormat="1" ht="12" customHeight="1" x14ac:dyDescent="0.2">
      <c r="A35" s="24" t="s">
        <v>13</v>
      </c>
      <c r="B35" s="350" t="s">
        <v>36</v>
      </c>
      <c r="C35" s="350"/>
      <c r="D35" s="350"/>
      <c r="E35" s="350"/>
      <c r="F35" s="350"/>
      <c r="G35" s="350"/>
      <c r="H35" s="350"/>
      <c r="I35" s="350"/>
      <c r="J35" s="350"/>
      <c r="K35" s="350"/>
      <c r="L35" s="350"/>
      <c r="M35" s="350"/>
      <c r="N35" s="350"/>
      <c r="O35" s="350"/>
      <c r="P35" s="350"/>
      <c r="Q35" s="351"/>
      <c r="R35" s="65"/>
      <c r="S35" s="45"/>
      <c r="T35" s="45"/>
      <c r="U35" s="45"/>
      <c r="V35" s="46"/>
      <c r="W35" s="41"/>
      <c r="X35" s="41"/>
      <c r="Y35" s="41"/>
      <c r="Z35" s="46"/>
      <c r="AA35" s="41"/>
      <c r="AB35" s="41"/>
      <c r="AC35" s="42"/>
      <c r="AD35" s="77"/>
      <c r="AE35" s="77"/>
      <c r="AF35" s="77"/>
      <c r="AG35" s="77"/>
    </row>
    <row r="36" spans="1:33" s="10" customFormat="1" ht="12.75" x14ac:dyDescent="0.2">
      <c r="A36" s="19"/>
      <c r="B36" s="350"/>
      <c r="C36" s="350"/>
      <c r="D36" s="350"/>
      <c r="E36" s="350"/>
      <c r="F36" s="350"/>
      <c r="G36" s="350"/>
      <c r="H36" s="350"/>
      <c r="I36" s="350"/>
      <c r="J36" s="350"/>
      <c r="K36" s="350"/>
      <c r="L36" s="350"/>
      <c r="M36" s="350"/>
      <c r="N36" s="350"/>
      <c r="O36" s="350"/>
      <c r="P36" s="350"/>
      <c r="Q36" s="351"/>
      <c r="R36" s="65"/>
      <c r="S36" s="45"/>
      <c r="T36" s="45"/>
      <c r="U36" s="45"/>
      <c r="V36" s="46"/>
      <c r="W36" s="41"/>
      <c r="X36" s="41"/>
      <c r="Y36" s="41"/>
      <c r="Z36" s="46"/>
      <c r="AA36" s="42"/>
      <c r="AB36" s="42"/>
      <c r="AC36" s="42"/>
      <c r="AD36" s="77"/>
      <c r="AE36" s="77"/>
      <c r="AF36" s="77"/>
      <c r="AG36" s="77"/>
    </row>
    <row r="37" spans="1:33" s="10" customFormat="1" ht="24.75" customHeight="1" x14ac:dyDescent="0.2">
      <c r="A37" s="19"/>
      <c r="B37" s="350"/>
      <c r="C37" s="350"/>
      <c r="D37" s="350"/>
      <c r="E37" s="350"/>
      <c r="F37" s="350"/>
      <c r="G37" s="350"/>
      <c r="H37" s="350"/>
      <c r="I37" s="350"/>
      <c r="J37" s="350"/>
      <c r="K37" s="350"/>
      <c r="L37" s="350"/>
      <c r="M37" s="350"/>
      <c r="N37" s="350"/>
      <c r="O37" s="350"/>
      <c r="P37" s="350"/>
      <c r="Q37" s="351"/>
      <c r="R37" s="66"/>
      <c r="S37" s="41"/>
      <c r="T37" s="41"/>
      <c r="U37" s="41"/>
      <c r="V37" s="46"/>
      <c r="W37" s="41"/>
      <c r="X37" s="41"/>
      <c r="Y37" s="41"/>
      <c r="Z37" s="46"/>
      <c r="AA37" s="41"/>
      <c r="AB37" s="41"/>
      <c r="AC37" s="42"/>
      <c r="AD37" s="77"/>
      <c r="AE37" s="229"/>
      <c r="AF37" s="77"/>
      <c r="AG37" s="77"/>
    </row>
    <row r="38" spans="1:33" s="10" customFormat="1" ht="14.25" customHeight="1" x14ac:dyDescent="0.2">
      <c r="A38" s="29"/>
      <c r="B38" s="339">
        <f>'Blatt 1'!G13</f>
        <v>0</v>
      </c>
      <c r="C38" s="339"/>
      <c r="D38" s="339"/>
      <c r="E38" s="339"/>
      <c r="F38" s="339"/>
      <c r="G38" s="339"/>
      <c r="H38" s="339"/>
      <c r="I38" s="339"/>
      <c r="J38" s="339"/>
      <c r="K38" s="339"/>
      <c r="L38" s="339"/>
      <c r="M38" s="339"/>
      <c r="N38" s="339"/>
      <c r="O38" s="339"/>
      <c r="P38" s="339"/>
      <c r="Q38" s="340"/>
      <c r="R38" s="62">
        <v>1</v>
      </c>
      <c r="S38" s="346">
        <f>'Blatt 1'!T51</f>
        <v>0</v>
      </c>
      <c r="T38" s="347"/>
      <c r="U38" s="347"/>
      <c r="V38" s="348"/>
      <c r="W38" s="346">
        <f>'Blatt 1'!X51</f>
        <v>0</v>
      </c>
      <c r="X38" s="347"/>
      <c r="Y38" s="347"/>
      <c r="Z38" s="348"/>
      <c r="AA38" s="324"/>
      <c r="AB38" s="325"/>
      <c r="AC38" s="325"/>
      <c r="AD38" s="77"/>
      <c r="AE38" s="77"/>
      <c r="AF38" s="77"/>
      <c r="AG38" s="77"/>
    </row>
    <row r="39" spans="1:33" s="10" customFormat="1" ht="6" customHeight="1" x14ac:dyDescent="0.2">
      <c r="A39" s="29"/>
      <c r="B39" s="59"/>
      <c r="C39" s="59"/>
      <c r="D39" s="59"/>
      <c r="E39" s="59"/>
      <c r="F39" s="59"/>
      <c r="G39" s="59"/>
      <c r="H39" s="59"/>
      <c r="I39" s="59"/>
      <c r="J39" s="59"/>
      <c r="K39" s="59"/>
      <c r="L39" s="59"/>
      <c r="M39" s="59"/>
      <c r="N39" s="59"/>
      <c r="O39" s="59"/>
      <c r="P39" s="59"/>
      <c r="Q39" s="59"/>
      <c r="R39" s="62"/>
      <c r="S39" s="18"/>
      <c r="T39" s="18"/>
      <c r="U39" s="81"/>
      <c r="V39" s="82"/>
      <c r="W39" s="83"/>
      <c r="X39" s="18"/>
      <c r="Y39" s="81"/>
      <c r="Z39" s="82"/>
      <c r="AA39" s="260"/>
      <c r="AB39" s="261"/>
      <c r="AC39" s="261"/>
      <c r="AD39" s="77"/>
      <c r="AE39" s="77"/>
      <c r="AF39" s="77"/>
      <c r="AG39" s="77"/>
    </row>
    <row r="40" spans="1:33" s="10" customFormat="1" ht="14.25" customHeight="1" x14ac:dyDescent="0.2">
      <c r="A40" s="29"/>
      <c r="B40" s="339">
        <f>'Blatt 2'!G13</f>
        <v>0</v>
      </c>
      <c r="C40" s="339"/>
      <c r="D40" s="339"/>
      <c r="E40" s="339"/>
      <c r="F40" s="339"/>
      <c r="G40" s="339"/>
      <c r="H40" s="339"/>
      <c r="I40" s="339"/>
      <c r="J40" s="339"/>
      <c r="K40" s="339"/>
      <c r="L40" s="339"/>
      <c r="M40" s="339"/>
      <c r="N40" s="339"/>
      <c r="O40" s="339"/>
      <c r="P40" s="339"/>
      <c r="Q40" s="339"/>
      <c r="R40" s="62">
        <v>2</v>
      </c>
      <c r="S40" s="346">
        <f>'Blatt 2'!T51</f>
        <v>0</v>
      </c>
      <c r="T40" s="347"/>
      <c r="U40" s="347"/>
      <c r="V40" s="348"/>
      <c r="W40" s="346">
        <f>'Blatt 2'!X51</f>
        <v>0</v>
      </c>
      <c r="X40" s="347"/>
      <c r="Y40" s="347"/>
      <c r="Z40" s="348"/>
      <c r="AA40" s="260"/>
      <c r="AB40" s="261"/>
      <c r="AC40" s="261"/>
      <c r="AD40" s="77"/>
      <c r="AE40" s="77"/>
      <c r="AF40" s="77"/>
      <c r="AG40" s="77"/>
    </row>
    <row r="41" spans="1:33" s="10" customFormat="1" ht="6" customHeight="1" x14ac:dyDescent="0.2">
      <c r="A41" s="29"/>
      <c r="B41" s="59"/>
      <c r="C41" s="59"/>
      <c r="D41" s="59"/>
      <c r="E41" s="59"/>
      <c r="F41" s="59"/>
      <c r="G41" s="59"/>
      <c r="H41" s="59"/>
      <c r="I41" s="59"/>
      <c r="J41" s="59"/>
      <c r="K41" s="59"/>
      <c r="L41" s="59"/>
      <c r="M41" s="59"/>
      <c r="N41" s="59"/>
      <c r="O41" s="59"/>
      <c r="P41" s="59"/>
      <c r="Q41" s="59"/>
      <c r="R41" s="62"/>
      <c r="S41" s="18"/>
      <c r="T41" s="18"/>
      <c r="U41" s="81"/>
      <c r="V41" s="82"/>
      <c r="W41" s="83"/>
      <c r="X41" s="18"/>
      <c r="Y41" s="81"/>
      <c r="Z41" s="82"/>
      <c r="AA41" s="260"/>
      <c r="AB41" s="261"/>
      <c r="AC41" s="261"/>
      <c r="AD41" s="77"/>
      <c r="AE41" s="77"/>
      <c r="AF41" s="77"/>
      <c r="AG41" s="77"/>
    </row>
    <row r="42" spans="1:33" s="10" customFormat="1" ht="14.25" customHeight="1" x14ac:dyDescent="0.2">
      <c r="A42" s="29"/>
      <c r="B42" s="339">
        <f>'Blatt 3'!G13</f>
        <v>0</v>
      </c>
      <c r="C42" s="339"/>
      <c r="D42" s="339"/>
      <c r="E42" s="339"/>
      <c r="F42" s="339"/>
      <c r="G42" s="339"/>
      <c r="H42" s="339"/>
      <c r="I42" s="339"/>
      <c r="J42" s="339"/>
      <c r="K42" s="339"/>
      <c r="L42" s="339"/>
      <c r="M42" s="339"/>
      <c r="N42" s="339"/>
      <c r="O42" s="339"/>
      <c r="P42" s="339"/>
      <c r="Q42" s="340"/>
      <c r="R42" s="89">
        <v>3</v>
      </c>
      <c r="S42" s="346">
        <f>'Blatt 3'!T51</f>
        <v>0</v>
      </c>
      <c r="T42" s="347"/>
      <c r="U42" s="347"/>
      <c r="V42" s="348"/>
      <c r="W42" s="346">
        <f>'Blatt 3'!X51</f>
        <v>0</v>
      </c>
      <c r="X42" s="347"/>
      <c r="Y42" s="347"/>
      <c r="Z42" s="348"/>
      <c r="AA42" s="260"/>
      <c r="AB42" s="261"/>
      <c r="AC42" s="261"/>
      <c r="AD42" s="77"/>
      <c r="AE42" s="77"/>
      <c r="AF42" s="77"/>
      <c r="AG42" s="77"/>
    </row>
    <row r="43" spans="1:33" s="10" customFormat="1" ht="6" customHeight="1" x14ac:dyDescent="0.2">
      <c r="A43" s="29"/>
      <c r="B43" s="59"/>
      <c r="C43" s="59"/>
      <c r="D43" s="59"/>
      <c r="E43" s="59"/>
      <c r="F43" s="59"/>
      <c r="G43" s="59"/>
      <c r="H43" s="59"/>
      <c r="I43" s="59"/>
      <c r="J43" s="59"/>
      <c r="K43" s="59"/>
      <c r="L43" s="59"/>
      <c r="M43" s="59"/>
      <c r="N43" s="59"/>
      <c r="O43" s="59"/>
      <c r="P43" s="59"/>
      <c r="Q43" s="59"/>
      <c r="R43" s="62"/>
      <c r="S43" s="18"/>
      <c r="T43" s="18"/>
      <c r="U43" s="81"/>
      <c r="V43" s="82"/>
      <c r="W43" s="83"/>
      <c r="X43" s="18"/>
      <c r="Y43" s="81"/>
      <c r="Z43" s="82"/>
      <c r="AA43" s="260"/>
      <c r="AB43" s="261"/>
      <c r="AC43" s="261"/>
      <c r="AD43" s="77"/>
      <c r="AE43" s="77"/>
      <c r="AF43" s="77"/>
      <c r="AG43" s="77"/>
    </row>
    <row r="44" spans="1:33" s="10" customFormat="1" ht="14.25" customHeight="1" x14ac:dyDescent="0.2">
      <c r="A44" s="29"/>
      <c r="B44" s="339" t="str">
        <f>'Blatt 4'!G13</f>
        <v/>
      </c>
      <c r="C44" s="339"/>
      <c r="D44" s="339"/>
      <c r="E44" s="339"/>
      <c r="F44" s="339"/>
      <c r="G44" s="339"/>
      <c r="H44" s="339"/>
      <c r="I44" s="339"/>
      <c r="J44" s="339"/>
      <c r="K44" s="339"/>
      <c r="L44" s="339"/>
      <c r="M44" s="339"/>
      <c r="N44" s="339"/>
      <c r="O44" s="339"/>
      <c r="P44" s="339"/>
      <c r="Q44" s="340"/>
      <c r="R44" s="62">
        <v>4</v>
      </c>
      <c r="S44" s="346">
        <f>'Blatt 4'!T51</f>
        <v>0</v>
      </c>
      <c r="T44" s="347"/>
      <c r="U44" s="347"/>
      <c r="V44" s="348"/>
      <c r="W44" s="346">
        <f>'Blatt 4'!X51</f>
        <v>0</v>
      </c>
      <c r="X44" s="347"/>
      <c r="Y44" s="347"/>
      <c r="Z44" s="348"/>
      <c r="AA44" s="260"/>
      <c r="AB44" s="261"/>
      <c r="AC44" s="261"/>
      <c r="AD44" s="77"/>
      <c r="AE44" s="77"/>
      <c r="AF44" s="77"/>
      <c r="AG44" s="77"/>
    </row>
    <row r="45" spans="1:33" s="10" customFormat="1" ht="6" customHeight="1" x14ac:dyDescent="0.2">
      <c r="A45" s="29"/>
      <c r="B45" s="59"/>
      <c r="C45" s="59"/>
      <c r="D45" s="59"/>
      <c r="E45" s="59"/>
      <c r="F45" s="59"/>
      <c r="G45" s="59"/>
      <c r="H45" s="59"/>
      <c r="I45" s="59"/>
      <c r="J45" s="59"/>
      <c r="K45" s="59"/>
      <c r="L45" s="59"/>
      <c r="M45" s="59"/>
      <c r="N45" s="59"/>
      <c r="O45" s="59"/>
      <c r="P45" s="59"/>
      <c r="Q45" s="59"/>
      <c r="R45" s="62"/>
      <c r="S45" s="18"/>
      <c r="T45" s="18"/>
      <c r="U45" s="81"/>
      <c r="V45" s="82"/>
      <c r="W45" s="83"/>
      <c r="X45" s="18"/>
      <c r="Y45" s="81"/>
      <c r="Z45" s="82"/>
      <c r="AA45" s="260"/>
      <c r="AB45" s="261"/>
      <c r="AC45" s="261"/>
      <c r="AD45" s="77"/>
      <c r="AE45" s="77"/>
      <c r="AF45" s="77"/>
      <c r="AG45" s="77"/>
    </row>
    <row r="46" spans="1:33" s="10" customFormat="1" ht="14.25" customHeight="1" x14ac:dyDescent="0.2">
      <c r="A46" s="29"/>
      <c r="B46" s="339" t="str">
        <f>'Blatt 5'!G13</f>
        <v/>
      </c>
      <c r="C46" s="339"/>
      <c r="D46" s="339"/>
      <c r="E46" s="339"/>
      <c r="F46" s="339"/>
      <c r="G46" s="339"/>
      <c r="H46" s="339"/>
      <c r="I46" s="339"/>
      <c r="J46" s="339"/>
      <c r="K46" s="339"/>
      <c r="L46" s="339"/>
      <c r="M46" s="339"/>
      <c r="N46" s="339"/>
      <c r="O46" s="339"/>
      <c r="P46" s="339"/>
      <c r="Q46" s="340"/>
      <c r="R46" s="62">
        <v>5</v>
      </c>
      <c r="S46" s="346">
        <f>'Blatt 5'!T51</f>
        <v>0</v>
      </c>
      <c r="T46" s="347"/>
      <c r="U46" s="347"/>
      <c r="V46" s="348"/>
      <c r="W46" s="346">
        <f>'Blatt 5'!X51</f>
        <v>0</v>
      </c>
      <c r="X46" s="347"/>
      <c r="Y46" s="347"/>
      <c r="Z46" s="348"/>
      <c r="AA46" s="260"/>
      <c r="AB46" s="261"/>
      <c r="AC46" s="261"/>
      <c r="AD46" s="77"/>
      <c r="AE46" s="77"/>
      <c r="AF46" s="77"/>
      <c r="AG46" s="77"/>
    </row>
    <row r="47" spans="1:33" s="10" customFormat="1" ht="6" customHeight="1" x14ac:dyDescent="0.2">
      <c r="A47" s="29"/>
      <c r="B47" s="59"/>
      <c r="C47" s="59"/>
      <c r="D47" s="59"/>
      <c r="E47" s="59"/>
      <c r="F47" s="59"/>
      <c r="G47" s="59"/>
      <c r="H47" s="59"/>
      <c r="I47" s="59"/>
      <c r="J47" s="59"/>
      <c r="K47" s="59"/>
      <c r="L47" s="59"/>
      <c r="M47" s="59"/>
      <c r="N47" s="59"/>
      <c r="O47" s="59"/>
      <c r="P47" s="59"/>
      <c r="Q47" s="59"/>
      <c r="R47" s="62"/>
      <c r="S47" s="18"/>
      <c r="T47" s="18"/>
      <c r="U47" s="81"/>
      <c r="V47" s="82"/>
      <c r="W47" s="83"/>
      <c r="X47" s="18"/>
      <c r="Y47" s="81"/>
      <c r="Z47" s="82"/>
      <c r="AA47" s="107"/>
      <c r="AB47" s="40"/>
      <c r="AC47" s="40"/>
      <c r="AD47" s="77"/>
      <c r="AE47" s="77"/>
      <c r="AF47" s="77"/>
      <c r="AG47" s="77"/>
    </row>
    <row r="48" spans="1:33" s="10" customFormat="1" ht="14.25" customHeight="1" x14ac:dyDescent="0.2">
      <c r="A48" s="29"/>
      <c r="B48" s="334" t="str">
        <f>'Blatt 6'!G13</f>
        <v/>
      </c>
      <c r="C48" s="334"/>
      <c r="D48" s="334"/>
      <c r="E48" s="334"/>
      <c r="F48" s="334"/>
      <c r="G48" s="334"/>
      <c r="H48" s="334"/>
      <c r="I48" s="334"/>
      <c r="J48" s="334"/>
      <c r="K48" s="334"/>
      <c r="L48" s="334"/>
      <c r="M48" s="334"/>
      <c r="N48" s="334"/>
      <c r="O48" s="334"/>
      <c r="P48" s="334"/>
      <c r="Q48" s="335"/>
      <c r="R48" s="62">
        <v>6</v>
      </c>
      <c r="S48" s="346">
        <f>'Blatt 6'!T51</f>
        <v>0</v>
      </c>
      <c r="T48" s="347"/>
      <c r="U48" s="347"/>
      <c r="V48" s="348"/>
      <c r="W48" s="346">
        <f>'Blatt 6'!X51</f>
        <v>0</v>
      </c>
      <c r="X48" s="347"/>
      <c r="Y48" s="347"/>
      <c r="Z48" s="348"/>
      <c r="AA48" s="260"/>
      <c r="AB48" s="261"/>
      <c r="AC48" s="261"/>
      <c r="AD48" s="77"/>
      <c r="AE48" s="77"/>
      <c r="AF48" s="77"/>
      <c r="AG48" s="77"/>
    </row>
    <row r="49" spans="1:37" s="10" customFormat="1" ht="5.25" customHeight="1" x14ac:dyDescent="0.2">
      <c r="A49" s="29"/>
      <c r="B49" s="59"/>
      <c r="C49" s="59"/>
      <c r="D49" s="59"/>
      <c r="E49" s="59"/>
      <c r="F49" s="59"/>
      <c r="G49" s="59"/>
      <c r="H49" s="59"/>
      <c r="I49" s="59"/>
      <c r="J49" s="59"/>
      <c r="K49" s="59"/>
      <c r="L49" s="59"/>
      <c r="M49" s="59"/>
      <c r="N49" s="59"/>
      <c r="O49" s="59"/>
      <c r="P49" s="59"/>
      <c r="Q49" s="59"/>
      <c r="R49" s="88"/>
      <c r="S49" s="108"/>
      <c r="T49" s="108"/>
      <c r="U49" s="43"/>
      <c r="V49" s="44"/>
      <c r="W49" s="107"/>
      <c r="X49" s="108"/>
      <c r="Y49" s="43"/>
      <c r="Z49" s="44"/>
      <c r="AA49" s="107"/>
      <c r="AB49" s="40"/>
      <c r="AC49" s="40"/>
      <c r="AD49" s="77"/>
      <c r="AE49" s="77"/>
      <c r="AF49" s="77"/>
      <c r="AG49" s="77"/>
    </row>
    <row r="50" spans="1:37" s="10" customFormat="1" ht="6" customHeight="1" x14ac:dyDescent="0.2">
      <c r="A50" s="19"/>
      <c r="B50" s="3"/>
      <c r="C50" s="3"/>
      <c r="D50" s="3"/>
      <c r="E50" s="3"/>
      <c r="F50" s="3"/>
      <c r="G50" s="3"/>
      <c r="H50" s="3"/>
      <c r="I50" s="3"/>
      <c r="J50" s="3"/>
      <c r="K50" s="3"/>
      <c r="L50" s="3"/>
      <c r="M50" s="3"/>
      <c r="N50" s="3"/>
      <c r="O50" s="3"/>
      <c r="P50" s="3"/>
      <c r="Q50" s="3"/>
      <c r="R50" s="67"/>
      <c r="S50" s="108"/>
      <c r="T50" s="108"/>
      <c r="U50" s="43"/>
      <c r="V50" s="44"/>
      <c r="W50" s="107"/>
      <c r="X50" s="108"/>
      <c r="Y50" s="43"/>
      <c r="Z50" s="44"/>
      <c r="AA50" s="107"/>
      <c r="AB50" s="40"/>
      <c r="AC50" s="40"/>
      <c r="AD50" s="77"/>
      <c r="AE50" s="77"/>
      <c r="AF50" s="77"/>
      <c r="AG50" s="77"/>
    </row>
    <row r="51" spans="1:37" s="10" customFormat="1" ht="15" x14ac:dyDescent="0.25">
      <c r="A51" s="25"/>
      <c r="B51" s="303" t="s">
        <v>184</v>
      </c>
      <c r="C51" s="303"/>
      <c r="D51" s="303"/>
      <c r="E51" s="303"/>
      <c r="F51" s="303"/>
      <c r="G51" s="303"/>
      <c r="H51" s="303"/>
      <c r="I51" s="303"/>
      <c r="J51" s="303"/>
      <c r="K51" s="303"/>
      <c r="L51" s="303"/>
      <c r="M51" s="303"/>
      <c r="N51" s="303"/>
      <c r="O51" s="303"/>
      <c r="P51" s="303"/>
      <c r="Q51" s="317"/>
      <c r="R51" s="68"/>
      <c r="S51" s="326">
        <f>SUM(S38:V50)</f>
        <v>0</v>
      </c>
      <c r="T51" s="326"/>
      <c r="U51" s="327"/>
      <c r="V51" s="328"/>
      <c r="W51" s="326">
        <f>SUM(W38:Z50)</f>
        <v>0</v>
      </c>
      <c r="X51" s="326"/>
      <c r="Y51" s="327"/>
      <c r="Z51" s="328"/>
      <c r="AA51" s="333">
        <f>AVERAGE(S51:Z51)</f>
        <v>0</v>
      </c>
      <c r="AB51" s="326"/>
      <c r="AC51" s="326"/>
      <c r="AD51" s="225">
        <f>'[1]Blatt 4'!$AE$48+'[1]Blatt 5'!AE48+'[1]Blatt 6'!AE48</f>
        <v>0</v>
      </c>
      <c r="AE51" s="225">
        <f>'[1]Blatt 4'!$AF$48+'[1]Blatt 5'!AF48+'[1]Blatt 6'!AF48</f>
        <v>0</v>
      </c>
      <c r="AF51" s="90" t="s">
        <v>182</v>
      </c>
      <c r="AG51" s="77"/>
    </row>
    <row r="52" spans="1:37" s="10" customFormat="1" ht="6" customHeight="1" x14ac:dyDescent="0.2">
      <c r="A52" s="19"/>
      <c r="B52" s="12"/>
      <c r="C52" s="12"/>
      <c r="D52" s="12"/>
      <c r="E52" s="12"/>
      <c r="F52" s="12"/>
      <c r="G52" s="12"/>
      <c r="H52" s="12"/>
      <c r="I52" s="12"/>
      <c r="J52" s="12"/>
      <c r="K52" s="12"/>
      <c r="L52" s="12"/>
      <c r="M52" s="12"/>
      <c r="N52" s="12"/>
      <c r="O52" s="12"/>
      <c r="P52" s="12"/>
      <c r="Q52" s="12"/>
      <c r="R52" s="67"/>
      <c r="S52" s="108"/>
      <c r="T52" s="108"/>
      <c r="U52" s="43"/>
      <c r="V52" s="44"/>
      <c r="W52" s="107"/>
      <c r="X52" s="108"/>
      <c r="Y52" s="43"/>
      <c r="Z52" s="44"/>
      <c r="AA52" s="107"/>
      <c r="AB52" s="40"/>
      <c r="AC52" s="40"/>
      <c r="AD52" s="77"/>
      <c r="AE52" s="77"/>
      <c r="AF52" s="77"/>
      <c r="AG52" s="77"/>
    </row>
    <row r="53" spans="1:37" s="10" customFormat="1" ht="15" x14ac:dyDescent="0.25">
      <c r="A53" s="27"/>
      <c r="B53" s="303" t="s">
        <v>17</v>
      </c>
      <c r="C53" s="303"/>
      <c r="D53" s="303"/>
      <c r="E53" s="303"/>
      <c r="F53" s="303"/>
      <c r="G53" s="303"/>
      <c r="H53" s="303"/>
      <c r="I53" s="303"/>
      <c r="J53" s="303"/>
      <c r="K53" s="303"/>
      <c r="L53" s="303"/>
      <c r="M53" s="303"/>
      <c r="N53" s="303"/>
      <c r="O53" s="303"/>
      <c r="P53" s="303"/>
      <c r="Q53" s="317"/>
      <c r="R53" s="69"/>
      <c r="S53" s="326">
        <f>S33+S51</f>
        <v>0</v>
      </c>
      <c r="T53" s="326"/>
      <c r="U53" s="327"/>
      <c r="V53" s="328"/>
      <c r="W53" s="333">
        <f>W33+W51</f>
        <v>0</v>
      </c>
      <c r="X53" s="326"/>
      <c r="Y53" s="327"/>
      <c r="Z53" s="328"/>
      <c r="AA53" s="333">
        <f>AA33+AA51</f>
        <v>0</v>
      </c>
      <c r="AB53" s="326"/>
      <c r="AC53" s="326"/>
      <c r="AD53" s="230" t="str">
        <f>IF(AND(AD51&gt;0,AD51&lt;100),"Fehler!","")</f>
        <v/>
      </c>
      <c r="AE53" s="230" t="str">
        <f>IF(AND(AE51&gt;0,AE51&lt;100),"Fehler!","")</f>
        <v/>
      </c>
      <c r="AF53" s="77"/>
      <c r="AG53" s="77"/>
    </row>
    <row r="54" spans="1:37" s="10" customFormat="1" ht="6" customHeight="1" thickBot="1" x14ac:dyDescent="0.25">
      <c r="A54" s="19"/>
      <c r="B54" s="12"/>
      <c r="C54" s="12"/>
      <c r="D54" s="12"/>
      <c r="E54" s="12"/>
      <c r="F54" s="12"/>
      <c r="G54" s="12"/>
      <c r="H54" s="12"/>
      <c r="I54" s="12"/>
      <c r="J54" s="12"/>
      <c r="K54" s="12"/>
      <c r="L54" s="12"/>
      <c r="M54" s="12"/>
      <c r="N54" s="12"/>
      <c r="O54" s="12"/>
      <c r="P54" s="12"/>
      <c r="Q54" s="12"/>
      <c r="R54" s="70"/>
      <c r="S54" s="71"/>
      <c r="T54" s="71"/>
      <c r="U54" s="72"/>
      <c r="V54" s="72"/>
      <c r="W54" s="71"/>
      <c r="X54" s="71"/>
      <c r="Y54" s="72"/>
      <c r="Z54" s="72"/>
      <c r="AA54" s="108"/>
      <c r="AB54" s="40"/>
      <c r="AC54" s="40"/>
      <c r="AD54" s="77"/>
      <c r="AE54" s="77"/>
      <c r="AF54" s="77"/>
      <c r="AG54" s="77"/>
    </row>
    <row r="55" spans="1:37" s="10" customFormat="1" ht="12.75" customHeight="1" thickBot="1" x14ac:dyDescent="0.25">
      <c r="A55" s="344" t="s">
        <v>18</v>
      </c>
      <c r="B55" s="344"/>
      <c r="C55" s="344"/>
      <c r="D55" s="344"/>
      <c r="E55" s="344"/>
      <c r="F55" s="344"/>
      <c r="G55" s="344"/>
      <c r="H55" s="344"/>
      <c r="I55" s="344"/>
      <c r="J55" s="344"/>
      <c r="K55" s="344"/>
      <c r="L55" s="344"/>
      <c r="M55" s="344"/>
      <c r="N55" s="344"/>
      <c r="O55" s="344"/>
      <c r="P55" s="344"/>
      <c r="Q55" s="344"/>
      <c r="R55" s="344"/>
      <c r="S55" s="344"/>
      <c r="T55" s="344"/>
      <c r="U55" s="344"/>
      <c r="V55" s="344"/>
      <c r="W55" s="344"/>
      <c r="X55" s="344"/>
      <c r="Y55" s="344"/>
      <c r="Z55" s="345"/>
      <c r="AA55" s="341" t="str">
        <f>IF(AA53&gt;0,SUM(AA33/AA53),"")</f>
        <v/>
      </c>
      <c r="AB55" s="342"/>
      <c r="AC55" s="343"/>
      <c r="AD55" s="77"/>
      <c r="AE55" s="77"/>
      <c r="AF55" s="77"/>
      <c r="AG55" s="77"/>
    </row>
    <row r="56" spans="1:37" s="10" customFormat="1" ht="5.25" customHeight="1" x14ac:dyDescent="0.2">
      <c r="A56" s="26"/>
      <c r="B56" s="3"/>
      <c r="C56" s="3"/>
      <c r="D56" s="3"/>
      <c r="E56" s="3"/>
      <c r="F56" s="3"/>
      <c r="G56" s="3"/>
      <c r="H56" s="3"/>
      <c r="I56" s="3"/>
      <c r="J56" s="3"/>
      <c r="K56" s="3"/>
      <c r="L56" s="3"/>
      <c r="M56" s="3"/>
      <c r="N56" s="3"/>
      <c r="O56" s="3"/>
      <c r="P56" s="3"/>
      <c r="Q56" s="3"/>
      <c r="R56" s="3"/>
      <c r="S56" s="3"/>
      <c r="T56" s="3"/>
      <c r="U56" s="3"/>
      <c r="V56" s="3"/>
      <c r="AD56" s="77"/>
      <c r="AE56" s="77"/>
      <c r="AF56" s="77"/>
      <c r="AG56" s="77"/>
    </row>
    <row r="57" spans="1:37" s="112" customFormat="1" ht="31.5" customHeight="1" x14ac:dyDescent="0.2">
      <c r="A57" s="349" t="str">
        <f>IF(AA55&gt;25%,"Geschäftstätigkeit besteht zu wesentlichen Teilen darin durch Bodenbewirtschaftung oder mit Bodenbewirtschaftung verbundene Tierhaltung pflanzliche oder tierische Erzeugnisse zu gewinnen (&gt; 25% der Umsatzerlöse aus LuF).","Geschäftstätigkeit besteht   nicht   zu wesentlichen Teilen darin durch Bodenbewirtschaftung oder mit Bodenbewirtschaftung verbundene Tierhaltung pflanzliche oder tierische Erzeugnisse zu gewinnen (≤ 25% der Umsatzerlöse aus LuF).")</f>
        <v>Geschäftstätigkeit besteht zu wesentlichen Teilen darin durch Bodenbewirtschaftung oder mit Bodenbewirtschaftung verbundene Tierhaltung pflanzliche oder tierische Erzeugnisse zu gewinnen (&gt; 25% der Umsatzerlöse aus LuF).</v>
      </c>
      <c r="B57" s="349"/>
      <c r="C57" s="349"/>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77"/>
      <c r="AE57" s="77"/>
      <c r="AF57" s="77"/>
      <c r="AG57" s="77"/>
      <c r="AH57" s="10"/>
      <c r="AI57" s="10"/>
      <c r="AJ57" s="10"/>
      <c r="AK57" s="10"/>
    </row>
    <row r="58" spans="1:37" s="10" customFormat="1" x14ac:dyDescent="0.2">
      <c r="A58" s="24" t="s">
        <v>19</v>
      </c>
      <c r="AD58" s="77"/>
      <c r="AE58" s="77"/>
      <c r="AF58" s="77"/>
      <c r="AG58" s="77"/>
      <c r="AH58" s="1"/>
      <c r="AI58" s="1"/>
      <c r="AJ58" s="1"/>
      <c r="AK58" s="1"/>
    </row>
    <row r="59" spans="1:37" ht="25.5" customHeight="1" x14ac:dyDescent="0.2">
      <c r="A59" s="15" t="s">
        <v>20</v>
      </c>
      <c r="B59" s="300" t="s">
        <v>31</v>
      </c>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H59" s="10"/>
      <c r="AI59" s="10"/>
      <c r="AJ59" s="10"/>
      <c r="AK59" s="10"/>
    </row>
    <row r="60" spans="1:37" s="10" customFormat="1" ht="12.75" x14ac:dyDescent="0.2">
      <c r="A60" s="15" t="s">
        <v>20</v>
      </c>
      <c r="B60" s="299" t="s">
        <v>28</v>
      </c>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77"/>
      <c r="AE60" s="77"/>
      <c r="AF60" s="77"/>
      <c r="AG60" s="77"/>
    </row>
    <row r="61" spans="1:37" s="10" customFormat="1" ht="12" customHeight="1" x14ac:dyDescent="0.2">
      <c r="A61" s="15" t="s">
        <v>20</v>
      </c>
      <c r="B61" s="299" t="s">
        <v>26</v>
      </c>
      <c r="C61" s="299"/>
      <c r="D61" s="299"/>
      <c r="E61" s="299"/>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77"/>
      <c r="AE61" s="231"/>
      <c r="AF61" s="77"/>
      <c r="AG61" s="77"/>
    </row>
    <row r="62" spans="1:37" s="10" customFormat="1" ht="12" customHeight="1" x14ac:dyDescent="0.2">
      <c r="A62" s="15"/>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77"/>
      <c r="AE62" s="77"/>
      <c r="AF62" s="77"/>
      <c r="AG62" s="77"/>
      <c r="AH62" s="1"/>
      <c r="AI62" s="1"/>
      <c r="AJ62" s="1"/>
      <c r="AK62" s="1"/>
    </row>
    <row r="63" spans="1:37" ht="14.25" customHeight="1" x14ac:dyDescent="0.2">
      <c r="A63" s="15" t="s">
        <v>20</v>
      </c>
      <c r="B63" s="302" t="s">
        <v>27</v>
      </c>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row>
    <row r="64" spans="1:37" ht="9.75" customHeight="1" x14ac:dyDescent="0.2">
      <c r="A64" s="16"/>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H64" s="10"/>
      <c r="AI64" s="10"/>
      <c r="AJ64" s="10"/>
      <c r="AK64" s="10"/>
    </row>
    <row r="65" spans="1:37" s="10" customFormat="1" ht="12" customHeight="1" x14ac:dyDescent="0.2">
      <c r="A65" s="1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77"/>
      <c r="AE65" s="77"/>
      <c r="AF65" s="77"/>
      <c r="AG65" s="77"/>
    </row>
    <row r="66" spans="1:37" s="10" customFormat="1" ht="12.75" x14ac:dyDescent="0.2">
      <c r="A66" s="299" t="s">
        <v>46</v>
      </c>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77"/>
      <c r="AE66" s="77"/>
      <c r="AF66" s="77"/>
      <c r="AG66" s="77"/>
    </row>
    <row r="67" spans="1:37" s="10" customFormat="1" ht="12.75" x14ac:dyDescent="0.2">
      <c r="A67" s="299"/>
      <c r="B67" s="299"/>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77"/>
      <c r="AE67" s="77"/>
      <c r="AF67" s="77"/>
      <c r="AG67" s="77"/>
    </row>
    <row r="68" spans="1:37" s="10" customFormat="1" ht="12.75" x14ac:dyDescent="0.2">
      <c r="A68" s="105"/>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77"/>
      <c r="AE68" s="77"/>
      <c r="AF68" s="77"/>
      <c r="AG68" s="77"/>
    </row>
    <row r="69" spans="1:37" s="10" customFormat="1" x14ac:dyDescent="0.2">
      <c r="A69" s="105"/>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77"/>
      <c r="AE69" s="77"/>
      <c r="AF69" s="77"/>
      <c r="AG69" s="77"/>
      <c r="AH69" s="1"/>
      <c r="AI69" s="1"/>
      <c r="AJ69" s="1"/>
      <c r="AK69" s="1"/>
    </row>
    <row r="70" spans="1:37" x14ac:dyDescent="0.2">
      <c r="B70" s="73"/>
      <c r="R70" s="73"/>
    </row>
    <row r="72" spans="1:37" x14ac:dyDescent="0.2">
      <c r="B72" s="321"/>
      <c r="C72" s="321"/>
      <c r="D72" s="321"/>
      <c r="E72" s="321"/>
      <c r="F72" s="321"/>
      <c r="G72" s="321"/>
      <c r="H72" s="8"/>
      <c r="R72" s="17"/>
      <c r="S72" s="17"/>
      <c r="T72" s="17"/>
      <c r="U72" s="17"/>
      <c r="V72" s="17"/>
      <c r="W72" s="17"/>
      <c r="X72" s="17"/>
      <c r="Y72" s="17"/>
      <c r="Z72" s="17"/>
      <c r="AA72" s="17"/>
      <c r="AB72" s="17"/>
    </row>
    <row r="73" spans="1:37" x14ac:dyDescent="0.2">
      <c r="B73" s="73" t="s">
        <v>21</v>
      </c>
      <c r="R73" s="73" t="s">
        <v>22</v>
      </c>
    </row>
    <row r="74" spans="1:37" x14ac:dyDescent="0.2">
      <c r="A74" s="26"/>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row>
    <row r="75" spans="1:37" x14ac:dyDescent="0.2">
      <c r="A75" s="26"/>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spans="1:37" x14ac:dyDescent="0.2">
      <c r="A76" s="26"/>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row>
    <row r="77" spans="1:37" x14ac:dyDescent="0.2">
      <c r="A77" s="26"/>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row>
    <row r="78" spans="1:37" x14ac:dyDescent="0.2">
      <c r="A78" s="2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row>
    <row r="79" spans="1:37" x14ac:dyDescent="0.2">
      <c r="A79" s="26"/>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row>
    <row r="80" spans="1:37" x14ac:dyDescent="0.2">
      <c r="A80" s="26"/>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row>
    <row r="81" spans="1:29" x14ac:dyDescent="0.2">
      <c r="A81" s="26"/>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row>
    <row r="82" spans="1:29" x14ac:dyDescent="0.2">
      <c r="A82" s="26"/>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row>
    <row r="83" spans="1:29" x14ac:dyDescent="0.2">
      <c r="A83" s="26"/>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row>
    <row r="84" spans="1:29" x14ac:dyDescent="0.2">
      <c r="A84" s="26"/>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row>
    <row r="85" spans="1:29" x14ac:dyDescent="0.2">
      <c r="A85" s="26"/>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row>
    <row r="86" spans="1:29" x14ac:dyDescent="0.2">
      <c r="A86" s="2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row>
    <row r="87" spans="1:29" x14ac:dyDescent="0.2">
      <c r="A87" s="26"/>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row>
    <row r="88" spans="1:29" x14ac:dyDescent="0.2">
      <c r="A88" s="26"/>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row>
    <row r="89" spans="1:29" x14ac:dyDescent="0.2">
      <c r="A89" s="26"/>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row>
    <row r="90" spans="1:29" x14ac:dyDescent="0.2">
      <c r="A90" s="26"/>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row>
    <row r="91" spans="1:29" x14ac:dyDescent="0.2">
      <c r="A91" s="26"/>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row>
    <row r="92" spans="1:29" x14ac:dyDescent="0.2">
      <c r="A92" s="26"/>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row>
    <row r="93" spans="1:29" x14ac:dyDescent="0.2">
      <c r="A93" s="26"/>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row>
    <row r="94" spans="1:29" x14ac:dyDescent="0.2">
      <c r="A94" s="2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row>
    <row r="95" spans="1:29" x14ac:dyDescent="0.2">
      <c r="A95" s="26"/>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row>
    <row r="96" spans="1:29" x14ac:dyDescent="0.2">
      <c r="A96" s="26"/>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row>
    <row r="97" spans="1:29" x14ac:dyDescent="0.2">
      <c r="A97" s="26"/>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row>
    <row r="98" spans="1:29" x14ac:dyDescent="0.2">
      <c r="A98" s="26"/>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row>
    <row r="99" spans="1:29" x14ac:dyDescent="0.2">
      <c r="A99" s="26"/>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row>
    <row r="100" spans="1:29" x14ac:dyDescent="0.2">
      <c r="A100" s="26"/>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x14ac:dyDescent="0.2">
      <c r="A101" s="26"/>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x14ac:dyDescent="0.2">
      <c r="A102" s="26"/>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x14ac:dyDescent="0.2">
      <c r="A103" s="26"/>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x14ac:dyDescent="0.2">
      <c r="A104" s="26"/>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row>
  </sheetData>
  <sheetProtection algorithmName="SHA-512" hashValue="4fvHrgyZexL1N1aRNURF200RfoyYubJdm6KKJMe0c9AkDHnyXq/UYQSFJ7t9C0epxxWHzlOSNahI2F7838UIpA==" saltValue="yH2WmC7myJZL2ERhr+32Lg==" spinCount="100000" sheet="1" objects="1" scenarios="1" formatCells="0" formatColumns="0" formatRows="0"/>
  <mergeCells count="98">
    <mergeCell ref="P7:Q7"/>
    <mergeCell ref="S7:AC7"/>
    <mergeCell ref="S8:AC8"/>
    <mergeCell ref="S13:Z13"/>
    <mergeCell ref="AA12:AC16"/>
    <mergeCell ref="U10:W10"/>
    <mergeCell ref="B10:C10"/>
    <mergeCell ref="B35:Q37"/>
    <mergeCell ref="AA27:AC27"/>
    <mergeCell ref="B21:Q21"/>
    <mergeCell ref="S21:V21"/>
    <mergeCell ref="AA22:AC22"/>
    <mergeCell ref="AA21:AC21"/>
    <mergeCell ref="S14:V14"/>
    <mergeCell ref="B17:Q19"/>
    <mergeCell ref="A12:Q16"/>
    <mergeCell ref="W15:Z15"/>
    <mergeCell ref="S29:V29"/>
    <mergeCell ref="AA28:AC28"/>
    <mergeCell ref="B29:Q29"/>
    <mergeCell ref="AA25:AC25"/>
    <mergeCell ref="B23:Q23"/>
    <mergeCell ref="AA26:AC26"/>
    <mergeCell ref="B27:Q27"/>
    <mergeCell ref="S27:V27"/>
    <mergeCell ref="W27:Z27"/>
    <mergeCell ref="B40:Q40"/>
    <mergeCell ref="S40:V40"/>
    <mergeCell ref="W38:Z38"/>
    <mergeCell ref="AA40:AC40"/>
    <mergeCell ref="B38:Q38"/>
    <mergeCell ref="S38:V38"/>
    <mergeCell ref="AA45:AC45"/>
    <mergeCell ref="B42:Q42"/>
    <mergeCell ref="B53:Q53"/>
    <mergeCell ref="S46:V46"/>
    <mergeCell ref="W46:Z46"/>
    <mergeCell ref="B44:Q44"/>
    <mergeCell ref="AA42:AC42"/>
    <mergeCell ref="W42:Z42"/>
    <mergeCell ref="B60:AC60"/>
    <mergeCell ref="AA51:AC51"/>
    <mergeCell ref="S53:V53"/>
    <mergeCell ref="W53:Z53"/>
    <mergeCell ref="AA46:AC46"/>
    <mergeCell ref="B48:Q48"/>
    <mergeCell ref="W48:Z48"/>
    <mergeCell ref="S48:V48"/>
    <mergeCell ref="A57:AC57"/>
    <mergeCell ref="B46:Q46"/>
    <mergeCell ref="A66:AC67"/>
    <mergeCell ref="W31:Z31"/>
    <mergeCell ref="S31:V31"/>
    <mergeCell ref="B59:AC59"/>
    <mergeCell ref="B61:AC62"/>
    <mergeCell ref="AA55:AC55"/>
    <mergeCell ref="AA53:AC53"/>
    <mergeCell ref="A55:Z55"/>
    <mergeCell ref="AA41:AC41"/>
    <mergeCell ref="S42:V42"/>
    <mergeCell ref="W40:Z40"/>
    <mergeCell ref="AA39:AC39"/>
    <mergeCell ref="AA43:AC43"/>
    <mergeCell ref="AA44:AC44"/>
    <mergeCell ref="S44:V44"/>
    <mergeCell ref="W44:Z44"/>
    <mergeCell ref="A1:C1"/>
    <mergeCell ref="B33:Q33"/>
    <mergeCell ref="A4:AC4"/>
    <mergeCell ref="AA24:AC24"/>
    <mergeCell ref="S23:V23"/>
    <mergeCell ref="AA33:AC33"/>
    <mergeCell ref="W33:Z33"/>
    <mergeCell ref="B31:Q31"/>
    <mergeCell ref="S15:V15"/>
    <mergeCell ref="B25:Q25"/>
    <mergeCell ref="W23:Z23"/>
    <mergeCell ref="S16:V16"/>
    <mergeCell ref="AA23:AC23"/>
    <mergeCell ref="W29:Z29"/>
    <mergeCell ref="L7:O7"/>
    <mergeCell ref="S12:Z12"/>
    <mergeCell ref="B72:G72"/>
    <mergeCell ref="W21:Z21"/>
    <mergeCell ref="W14:Z14"/>
    <mergeCell ref="AA48:AC48"/>
    <mergeCell ref="AA38:AC38"/>
    <mergeCell ref="B63:AC64"/>
    <mergeCell ref="B51:Q51"/>
    <mergeCell ref="S51:V51"/>
    <mergeCell ref="AA30:AC30"/>
    <mergeCell ref="W51:Z51"/>
    <mergeCell ref="S33:V33"/>
    <mergeCell ref="AA31:AC31"/>
    <mergeCell ref="W16:Z16"/>
    <mergeCell ref="S25:V25"/>
    <mergeCell ref="W25:Z25"/>
    <mergeCell ref="AA29:AC29"/>
  </mergeCells>
  <phoneticPr fontId="1" type="noConversion"/>
  <pageMargins left="0.59055118110236227" right="0.39370078740157483" top="0.39370078740157483" bottom="0.19685039370078741" header="0.51181102362204722" footer="0.11811023622047245"/>
  <pageSetup paperSize="9" scale="93" orientation="portrait" r:id="rId1"/>
  <headerFooter alignWithMargins="0">
    <oddHeader>&amp;R&amp;9&amp;A</oddHead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Anteil Eigenproduktion</vt:lpstr>
      <vt:lpstr>Blatt 1</vt:lpstr>
      <vt:lpstr>Blatt 2</vt:lpstr>
      <vt:lpstr>Blatt 3</vt:lpstr>
      <vt:lpstr>Blatt 4</vt:lpstr>
      <vt:lpstr>Blatt 5</vt:lpstr>
      <vt:lpstr>Blatt 6</vt:lpstr>
      <vt:lpstr>Zusammenfassung</vt:lpstr>
      <vt:lpstr>'Anteil Eigenproduktion'!Druckbereich</vt:lpstr>
      <vt:lpstr>'Blatt 1'!Druckbereich</vt:lpstr>
      <vt:lpstr>'Blatt 2'!Druckbereich</vt:lpstr>
      <vt:lpstr>'Blatt 3'!Druckbereich</vt:lpstr>
      <vt:lpstr>'Blatt 4'!Druckbereich</vt:lpstr>
      <vt:lpstr>'Blatt 5'!Druckbereich</vt:lpstr>
      <vt:lpstr>'Blatt 6'!Druckbereich</vt:lpstr>
      <vt:lpstr>Zusammenfassung!Druckbereich</vt:lpstr>
    </vt:vector>
  </TitlesOfParts>
  <Company>LWK-NRW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ckloss</dc:creator>
  <cp:lastModifiedBy>Wietmann, Saskia</cp:lastModifiedBy>
  <cp:lastPrinted>2020-02-18T15:54:05Z</cp:lastPrinted>
  <dcterms:created xsi:type="dcterms:W3CDTF">2010-06-01T15:10:48Z</dcterms:created>
  <dcterms:modified xsi:type="dcterms:W3CDTF">2021-03-03T10:01:26Z</dcterms:modified>
</cp:coreProperties>
</file>